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4"/>
  <workbookPr filterPrivacy="1" defaultThemeVersion="124226"/>
  <xr:revisionPtr revIDLastSave="0" documentId="13_ncr:1_{616C8D28-D286-439E-9201-AB4104F9E769}" xr6:coauthVersionLast="36" xr6:coauthVersionMax="36" xr10:uidLastSave="{00000000-0000-0000-0000-000000000000}"/>
  <bookViews>
    <workbookView xWindow="0" yWindow="0" windowWidth="21600" windowHeight="9435" tabRatio="447" xr2:uid="{00000000-000D-0000-FFFF-FFFF00000000}"/>
  </bookViews>
  <sheets>
    <sheet name="Planilha para Processo" sheetId="1" r:id="rId1"/>
  </sheets>
  <calcPr calcId="191029"/>
</workbook>
</file>

<file path=xl/calcChain.xml><?xml version="1.0" encoding="utf-8"?>
<calcChain xmlns="http://schemas.openxmlformats.org/spreadsheetml/2006/main">
  <c r="AF4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G38" i="1" s="1"/>
  <c r="AF39" i="1"/>
  <c r="AG39" i="1" s="1"/>
  <c r="AF40" i="1"/>
  <c r="AF3" i="1"/>
  <c r="R37" i="1"/>
  <c r="R38" i="1"/>
  <c r="R39" i="1"/>
  <c r="R40" i="1"/>
  <c r="AG40" i="1" s="1"/>
  <c r="AG37" i="1" l="1"/>
  <c r="AH37" i="1"/>
  <c r="R4" i="1"/>
  <c r="AG4" i="1" s="1"/>
  <c r="R5" i="1"/>
  <c r="AG5" i="1" s="1"/>
  <c r="R6" i="1"/>
  <c r="AG6" i="1" s="1"/>
  <c r="R7" i="1"/>
  <c r="AG7" i="1" s="1"/>
  <c r="R8" i="1"/>
  <c r="AG8" i="1" s="1"/>
  <c r="R9" i="1"/>
  <c r="AG9" i="1" s="1"/>
  <c r="R10" i="1"/>
  <c r="AG10" i="1" s="1"/>
  <c r="R11" i="1"/>
  <c r="AG11" i="1" s="1"/>
  <c r="R12" i="1"/>
  <c r="AG12" i="1" s="1"/>
  <c r="R13" i="1"/>
  <c r="AG13" i="1" s="1"/>
  <c r="R14" i="1"/>
  <c r="AG14" i="1" s="1"/>
  <c r="R15" i="1"/>
  <c r="AG15" i="1" s="1"/>
  <c r="R16" i="1"/>
  <c r="AG16" i="1" s="1"/>
  <c r="R17" i="1"/>
  <c r="AG17" i="1" s="1"/>
  <c r="R18" i="1"/>
  <c r="AG18" i="1" s="1"/>
  <c r="R19" i="1"/>
  <c r="AG19" i="1" s="1"/>
  <c r="R20" i="1"/>
  <c r="AG20" i="1" s="1"/>
  <c r="R21" i="1"/>
  <c r="AG21" i="1" s="1"/>
  <c r="R22" i="1"/>
  <c r="AG22" i="1" s="1"/>
  <c r="R23" i="1"/>
  <c r="AG23" i="1" s="1"/>
  <c r="R24" i="1"/>
  <c r="AG24" i="1" s="1"/>
  <c r="R25" i="1"/>
  <c r="AG25" i="1" s="1"/>
  <c r="R26" i="1"/>
  <c r="AG26" i="1" s="1"/>
  <c r="R27" i="1"/>
  <c r="AG27" i="1" s="1"/>
  <c r="R28" i="1"/>
  <c r="AG28" i="1" s="1"/>
  <c r="R29" i="1"/>
  <c r="AG29" i="1" s="1"/>
  <c r="R30" i="1"/>
  <c r="AG30" i="1" s="1"/>
  <c r="R31" i="1"/>
  <c r="AG31" i="1" s="1"/>
  <c r="R32" i="1"/>
  <c r="AG32" i="1" s="1"/>
  <c r="R33" i="1"/>
  <c r="AG33" i="1" s="1"/>
  <c r="R34" i="1"/>
  <c r="AG34" i="1" s="1"/>
  <c r="R35" i="1"/>
  <c r="AG35" i="1" s="1"/>
  <c r="R36" i="1"/>
  <c r="AG36" i="1" s="1"/>
  <c r="R3" i="1"/>
  <c r="AG3" i="1" s="1"/>
  <c r="AH3" i="1" l="1"/>
  <c r="AH41" i="1" s="1"/>
</calcChain>
</file>

<file path=xl/sharedStrings.xml><?xml version="1.0" encoding="utf-8"?>
<sst xmlns="http://schemas.openxmlformats.org/spreadsheetml/2006/main" count="350" uniqueCount="83">
  <si>
    <t>Item</t>
  </si>
  <si>
    <t>Especificação</t>
  </si>
  <si>
    <t>Unidade</t>
  </si>
  <si>
    <t>Detalhamento da Despesa</t>
  </si>
  <si>
    <t>Agasalho sintético (tactel)</t>
  </si>
  <si>
    <t>Pç</t>
  </si>
  <si>
    <t>339039-46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</si>
  <si>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</si>
  <si>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</si>
  <si>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</si>
  <si>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</si>
  <si>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</si>
  <si>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</si>
  <si>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</si>
  <si>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</si>
  <si>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</si>
  <si>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</si>
  <si>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</si>
  <si>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</si>
  <si>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Kg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</si>
  <si>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</si>
  <si>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</si>
  <si>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</si>
  <si>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</si>
  <si>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</si>
  <si>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</si>
  <si>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</si>
  <si>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>m²</t>
  </si>
  <si>
    <t>Toalha de banho</t>
  </si>
  <si>
    <t>Toalha de rosto</t>
  </si>
  <si>
    <t xml:space="preserve">Toalhas de mesa tamanhos diversos (até 15m²), de algodão / poliester / de renda / </t>
  </si>
  <si>
    <t>Colete de brim (coletes utilizados na fiscalização de vestibulares e concursos)</t>
  </si>
  <si>
    <t>Capara para instrumentos musicais</t>
  </si>
  <si>
    <t>kg</t>
  </si>
  <si>
    <t>pç</t>
  </si>
  <si>
    <t>Fronha</t>
  </si>
  <si>
    <t>Lençol (materiais diversos)</t>
  </si>
  <si>
    <t>Jaleco (materiais diversos)</t>
  </si>
  <si>
    <t>Capa de Microscópio</t>
  </si>
  <si>
    <t>Persianas</t>
  </si>
  <si>
    <t>m2</t>
  </si>
  <si>
    <t>Total</t>
  </si>
  <si>
    <t>Museu</t>
  </si>
  <si>
    <t>CEART</t>
  </si>
  <si>
    <t>CEAD</t>
  </si>
  <si>
    <t>FAED</t>
  </si>
  <si>
    <t>CEFID</t>
  </si>
  <si>
    <t>CESFI</t>
  </si>
  <si>
    <t>CERES</t>
  </si>
  <si>
    <t>COVEST - Reitoria</t>
  </si>
  <si>
    <t xml:space="preserve">Colete de tactel </t>
  </si>
  <si>
    <t>CEVEN - Reitoria</t>
  </si>
  <si>
    <t xml:space="preserve">Valor Máximo Unitário </t>
  </si>
  <si>
    <t>Valor Máximo Total</t>
  </si>
  <si>
    <t>EMPRESA</t>
  </si>
  <si>
    <t>Rede de descanso simples</t>
  </si>
  <si>
    <t>PREÇO</t>
  </si>
  <si>
    <t>Manta para cobrir pianos</t>
  </si>
  <si>
    <t>Lote</t>
  </si>
  <si>
    <t>Preço Unitário 2019</t>
  </si>
  <si>
    <t>PLANILHA PARA O PROCESSO LAVANDERIA 2020</t>
  </si>
  <si>
    <t>PROEN - Reitoria</t>
  </si>
  <si>
    <t>Cadeira estofada de auditório</t>
  </si>
  <si>
    <t>Cadeira  estofada de escritório com rodinhas</t>
  </si>
  <si>
    <t>Cadeira estofada de estudante</t>
  </si>
  <si>
    <t>Carpete</t>
  </si>
  <si>
    <t>BERFAL</t>
  </si>
  <si>
    <t>DOUTOR SOFÁ</t>
  </si>
  <si>
    <t>WHITE EXPRESS</t>
  </si>
  <si>
    <t>HAPPY CLEAN</t>
  </si>
  <si>
    <t>LIFE RAINBOW</t>
  </si>
  <si>
    <t>CLOTH CLEAN</t>
  </si>
  <si>
    <t xml:space="preserve">Lavação </t>
  </si>
  <si>
    <t>Minha lavanderia</t>
  </si>
  <si>
    <t>TOTAL LOTE</t>
  </si>
  <si>
    <t>TOTAL</t>
  </si>
  <si>
    <t>Gurpo Classe</t>
  </si>
  <si>
    <t>Código NUC</t>
  </si>
  <si>
    <t>02-02</t>
  </si>
  <si>
    <t>5002-1-004</t>
  </si>
  <si>
    <t>5002-1-005</t>
  </si>
  <si>
    <t>5002-1-001</t>
  </si>
  <si>
    <t>5002-1-002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</si>
</sst>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\-??_);_(@_)"/>
    <numFmt numFmtId="166" formatCode="_-* #,##0.00\ &quot;€&quot;_-;\-* #,##0.00\ &quot;€&quot;_-;_-* &quot;-&quot;??\ &quot;€&quot;_-;_-@_-"/>
    <numFmt numFmtId="167" formatCode="&quot;R$&quot;\ #,##0.00"/>
  </numFmts>
  <fonts count="2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8">
    <xf numFmtId="0" fontId="0" fillId="0" borderId="0"/>
    <xf numFmtId="0" fontId="4" fillId="0" borderId="0"/>
    <xf numFmtId="0" fontId="4" fillId="0" borderId="0"/>
    <xf numFmtId="0" fontId="4" fillId="0" borderId="0"/>
    <xf numFmtId="165" fontId="4" fillId="0" borderId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6" borderId="0" applyNumberFormat="0" applyBorder="0" applyAlignment="0" applyProtection="0"/>
    <xf numFmtId="0" fontId="17" fillId="23" borderId="2" applyNumberFormat="0" applyAlignment="0" applyProtection="0"/>
    <xf numFmtId="0" fontId="19" fillId="24" borderId="3" applyNumberFormat="0" applyAlignment="0" applyProtection="0"/>
    <xf numFmtId="0" fontId="20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5" fillId="10" borderId="2" applyNumberFormat="0" applyAlignment="0" applyProtection="0"/>
    <xf numFmtId="0" fontId="18" fillId="0" borderId="4" applyNumberFormat="0" applyFill="0" applyAlignment="0" applyProtection="0"/>
    <xf numFmtId="0" fontId="14" fillId="2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26" borderId="8" applyNumberFormat="0" applyFont="0" applyAlignment="0" applyProtection="0"/>
    <xf numFmtId="0" fontId="16" fillId="23" borderId="9" applyNumberFormat="0" applyAlignment="0" applyProtection="0"/>
    <xf numFmtId="0" fontId="8" fillId="0" borderId="0" applyNumberFormat="0" applyFill="0" applyBorder="0" applyAlignment="0" applyProtection="0"/>
    <xf numFmtId="0" fontId="6" fillId="0" borderId="10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6" fillId="0" borderId="0"/>
    <xf numFmtId="43" fontId="4" fillId="0" borderId="0" applyFill="0" applyBorder="0" applyAlignment="0" applyProtection="0"/>
    <xf numFmtId="165" fontId="4" fillId="0" borderId="0" applyFill="0" applyBorder="0" applyAlignment="0" applyProtection="0"/>
    <xf numFmtId="0" fontId="8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24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shrinkToFit="1"/>
    </xf>
    <xf numFmtId="0" fontId="25" fillId="4" borderId="1" xfId="0" applyFont="1" applyFill="1" applyBorder="1" applyAlignment="1">
      <alignment horizontal="left" vertical="top" wrapText="1" shrinkToFit="1"/>
    </xf>
    <xf numFmtId="0" fontId="0" fillId="4" borderId="1" xfId="0" applyFont="1" applyFill="1" applyBorder="1" applyAlignment="1">
      <alignment horizontal="left" vertical="center" wrapText="1" shrinkToFit="1"/>
    </xf>
    <xf numFmtId="0" fontId="0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 shrinkToFi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/>
    <xf numFmtId="0" fontId="1" fillId="3" borderId="1" xfId="0" applyFont="1" applyFill="1" applyBorder="1" applyAlignment="1">
      <alignment horizontal="center" vertical="center" textRotation="90" wrapText="1"/>
    </xf>
    <xf numFmtId="0" fontId="24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43" fontId="0" fillId="4" borderId="1" xfId="0" applyNumberFormat="1" applyFill="1" applyBorder="1"/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7" fontId="0" fillId="0" borderId="1" xfId="0" applyNumberFormat="1" applyBorder="1"/>
    <xf numFmtId="43" fontId="0" fillId="4" borderId="1" xfId="0" applyNumberFormat="1" applyFill="1" applyBorder="1" applyAlignment="1">
      <alignment wrapText="1"/>
    </xf>
    <xf numFmtId="43" fontId="0" fillId="4" borderId="1" xfId="0" applyNumberFormat="1" applyFill="1" applyBorder="1" applyAlignment="1"/>
    <xf numFmtId="41" fontId="25" fillId="4" borderId="1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/>
    <xf numFmtId="41" fontId="0" fillId="0" borderId="1" xfId="0" applyNumberFormat="1" applyFont="1" applyBorder="1" applyAlignment="1">
      <alignment horizontal="center"/>
    </xf>
    <xf numFmtId="0" fontId="24" fillId="3" borderId="1" xfId="0" applyFont="1" applyFill="1" applyBorder="1" applyAlignment="1">
      <alignment horizontal="center" vertical="center" textRotation="90" wrapText="1"/>
    </xf>
    <xf numFmtId="0" fontId="0" fillId="0" borderId="0" xfId="0" applyFont="1"/>
    <xf numFmtId="0" fontId="3" fillId="0" borderId="1" xfId="0" applyFont="1" applyBorder="1"/>
    <xf numFmtId="43" fontId="3" fillId="0" borderId="1" xfId="0" applyNumberFormat="1" applyFont="1" applyBorder="1"/>
    <xf numFmtId="0" fontId="24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left" vertical="center" wrapText="1"/>
    </xf>
    <xf numFmtId="0" fontId="25" fillId="27" borderId="1" xfId="0" applyFont="1" applyFill="1" applyBorder="1" applyAlignment="1">
      <alignment horizontal="center" vertical="center" wrapText="1"/>
    </xf>
    <xf numFmtId="0" fontId="25" fillId="27" borderId="1" xfId="0" applyFont="1" applyFill="1" applyBorder="1" applyAlignment="1">
      <alignment horizontal="center" vertical="center"/>
    </xf>
    <xf numFmtId="0" fontId="0" fillId="27" borderId="1" xfId="0" applyFill="1" applyBorder="1"/>
    <xf numFmtId="0" fontId="0" fillId="27" borderId="1" xfId="0" applyFont="1" applyFill="1" applyBorder="1"/>
    <xf numFmtId="41" fontId="3" fillId="27" borderId="1" xfId="0" applyNumberFormat="1" applyFont="1" applyFill="1" applyBorder="1"/>
    <xf numFmtId="43" fontId="0" fillId="27" borderId="1" xfId="0" applyNumberFormat="1" applyFill="1" applyBorder="1"/>
    <xf numFmtId="43" fontId="0" fillId="27" borderId="1" xfId="0" applyNumberFormat="1" applyFill="1" applyBorder="1" applyAlignment="1">
      <alignment wrapText="1"/>
    </xf>
    <xf numFmtId="43" fontId="0" fillId="0" borderId="1" xfId="0" applyNumberFormat="1" applyBorder="1" applyAlignment="1"/>
    <xf numFmtId="43" fontId="3" fillId="27" borderId="11" xfId="0" applyNumberFormat="1" applyFont="1" applyFill="1" applyBorder="1" applyAlignment="1"/>
    <xf numFmtId="43" fontId="3" fillId="27" borderId="1" xfId="0" applyNumberFormat="1" applyFont="1" applyFill="1" applyBorder="1" applyAlignment="1"/>
    <xf numFmtId="43" fontId="3" fillId="27" borderId="1" xfId="0" applyNumberFormat="1" applyFont="1" applyFill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0" fillId="27" borderId="1" xfId="0" applyFill="1" applyBorder="1" applyAlignment="1">
      <alignment horizontal="center" vertical="center"/>
    </xf>
    <xf numFmtId="49" fontId="25" fillId="4" borderId="1" xfId="0" applyNumberFormat="1" applyFont="1" applyFill="1" applyBorder="1" applyAlignment="1">
      <alignment horizontal="center" vertical="center"/>
    </xf>
    <xf numFmtId="49" fontId="25" fillId="27" borderId="1" xfId="0" applyNumberFormat="1" applyFont="1" applyFill="1" applyBorder="1" applyAlignment="1">
      <alignment horizontal="center" vertical="center"/>
    </xf>
  </cellXfs>
  <cellStyles count="148">
    <cellStyle name="20% - Accent1" xfId="10" xr:uid="{00000000-0005-0000-0000-000000000000}"/>
    <cellStyle name="20% - Accent2" xfId="11" xr:uid="{00000000-0005-0000-0000-000001000000}"/>
    <cellStyle name="20% - Accent3" xfId="12" xr:uid="{00000000-0005-0000-0000-000002000000}"/>
    <cellStyle name="20% - Accent4" xfId="13" xr:uid="{00000000-0005-0000-0000-000003000000}"/>
    <cellStyle name="20% - Accent5" xfId="14" xr:uid="{00000000-0005-0000-0000-000004000000}"/>
    <cellStyle name="20% - Accent6" xfId="15" xr:uid="{00000000-0005-0000-0000-000005000000}"/>
    <cellStyle name="40% - Accent1" xfId="16" xr:uid="{00000000-0005-0000-0000-000006000000}"/>
    <cellStyle name="40% - Accent2" xfId="17" xr:uid="{00000000-0005-0000-0000-000007000000}"/>
    <cellStyle name="40% - Accent3" xfId="18" xr:uid="{00000000-0005-0000-0000-000008000000}"/>
    <cellStyle name="40% - Accent4" xfId="19" xr:uid="{00000000-0005-0000-0000-000009000000}"/>
    <cellStyle name="40% - Accent5" xfId="20" xr:uid="{00000000-0005-0000-0000-00000A000000}"/>
    <cellStyle name="40% - Accent6" xfId="21" xr:uid="{00000000-0005-0000-0000-00000B000000}"/>
    <cellStyle name="60% - Accent1" xfId="22" xr:uid="{00000000-0005-0000-0000-00000C000000}"/>
    <cellStyle name="60% - Accent2" xfId="23" xr:uid="{00000000-0005-0000-0000-00000D000000}"/>
    <cellStyle name="60% - Accent3" xfId="24" xr:uid="{00000000-0005-0000-0000-00000E000000}"/>
    <cellStyle name="60% - Accent4" xfId="25" xr:uid="{00000000-0005-0000-0000-00000F000000}"/>
    <cellStyle name="60% - Accent5" xfId="26" xr:uid="{00000000-0005-0000-0000-000010000000}"/>
    <cellStyle name="60% - Accent6" xfId="27" xr:uid="{00000000-0005-0000-0000-000011000000}"/>
    <cellStyle name="Accent1" xfId="28" xr:uid="{00000000-0005-0000-0000-000012000000}"/>
    <cellStyle name="Accent2" xfId="29" xr:uid="{00000000-0005-0000-0000-000013000000}"/>
    <cellStyle name="Accent3" xfId="30" xr:uid="{00000000-0005-0000-0000-000014000000}"/>
    <cellStyle name="Accent4" xfId="31" xr:uid="{00000000-0005-0000-0000-000015000000}"/>
    <cellStyle name="Accent5" xfId="32" xr:uid="{00000000-0005-0000-0000-000016000000}"/>
    <cellStyle name="Accent6" xfId="33" xr:uid="{00000000-0005-0000-0000-000017000000}"/>
    <cellStyle name="Bad" xfId="34" xr:uid="{00000000-0005-0000-0000-000018000000}"/>
    <cellStyle name="Calculation" xfId="35" xr:uid="{00000000-0005-0000-0000-000019000000}"/>
    <cellStyle name="Check Cell" xfId="36" xr:uid="{00000000-0005-0000-0000-00001A000000}"/>
    <cellStyle name="Explanatory Text" xfId="37" xr:uid="{00000000-0005-0000-0000-00001B000000}"/>
    <cellStyle name="Good" xfId="38" xr:uid="{00000000-0005-0000-0000-00001C000000}"/>
    <cellStyle name="Heading 1" xfId="39" xr:uid="{00000000-0005-0000-0000-00001D000000}"/>
    <cellStyle name="Heading 2" xfId="40" xr:uid="{00000000-0005-0000-0000-00001E000000}"/>
    <cellStyle name="Heading 3" xfId="41" xr:uid="{00000000-0005-0000-0000-00001F000000}"/>
    <cellStyle name="Heading 4" xfId="42" xr:uid="{00000000-0005-0000-0000-000020000000}"/>
    <cellStyle name="Input" xfId="43" xr:uid="{00000000-0005-0000-0000-000021000000}"/>
    <cellStyle name="Linked Cell" xfId="44" xr:uid="{00000000-0005-0000-0000-000022000000}"/>
    <cellStyle name="Moeda 2" xfId="7" xr:uid="{00000000-0005-0000-0000-000023000000}"/>
    <cellStyle name="Moeda 2 2" xfId="65" xr:uid="{00000000-0005-0000-0000-000024000000}"/>
    <cellStyle name="Moeda 3" xfId="9" xr:uid="{00000000-0005-0000-0000-000025000000}"/>
    <cellStyle name="Moeda 3 2" xfId="58" xr:uid="{00000000-0005-0000-0000-000026000000}"/>
    <cellStyle name="Moeda 3 2 2" xfId="78" xr:uid="{00000000-0005-0000-0000-000027000000}"/>
    <cellStyle name="Moeda 3 2 2 2" xfId="108" xr:uid="{00000000-0005-0000-0000-000028000000}"/>
    <cellStyle name="Moeda 3 2 2 3" xfId="138" xr:uid="{00000000-0005-0000-0000-000029000000}"/>
    <cellStyle name="Moeda 3 2 3" xfId="93" xr:uid="{00000000-0005-0000-0000-00002A000000}"/>
    <cellStyle name="Moeda 3 2 4" xfId="123" xr:uid="{00000000-0005-0000-0000-00002B000000}"/>
    <cellStyle name="Moeda 3 3" xfId="70" xr:uid="{00000000-0005-0000-0000-00002C000000}"/>
    <cellStyle name="Moeda 3 3 2" xfId="85" xr:uid="{00000000-0005-0000-0000-00002D000000}"/>
    <cellStyle name="Moeda 3 3 2 2" xfId="115" xr:uid="{00000000-0005-0000-0000-00002E000000}"/>
    <cellStyle name="Moeda 3 3 2 3" xfId="145" xr:uid="{00000000-0005-0000-0000-00002F000000}"/>
    <cellStyle name="Moeda 3 3 3" xfId="100" xr:uid="{00000000-0005-0000-0000-000030000000}"/>
    <cellStyle name="Moeda 3 3 4" xfId="130" xr:uid="{00000000-0005-0000-0000-000031000000}"/>
    <cellStyle name="Moeda 3 4" xfId="74" xr:uid="{00000000-0005-0000-0000-000032000000}"/>
    <cellStyle name="Moeda 3 4 2" xfId="104" xr:uid="{00000000-0005-0000-0000-000033000000}"/>
    <cellStyle name="Moeda 3 4 3" xfId="134" xr:uid="{00000000-0005-0000-0000-000034000000}"/>
    <cellStyle name="Moeda 3 5" xfId="89" xr:uid="{00000000-0005-0000-0000-000035000000}"/>
    <cellStyle name="Moeda 3 6" xfId="119" xr:uid="{00000000-0005-0000-0000-000036000000}"/>
    <cellStyle name="Neutral" xfId="45" xr:uid="{00000000-0005-0000-0000-000037000000}"/>
    <cellStyle name="Normal" xfId="0" builtinId="0"/>
    <cellStyle name="Normal 2" xfId="2" xr:uid="{00000000-0005-0000-0000-000039000000}"/>
    <cellStyle name="Normal 2 2" xfId="3" xr:uid="{00000000-0005-0000-0000-00003A000000}"/>
    <cellStyle name="Normal 3" xfId="1" xr:uid="{00000000-0005-0000-0000-00003B000000}"/>
    <cellStyle name="Normal 4" xfId="5" xr:uid="{00000000-0005-0000-0000-00003C000000}"/>
    <cellStyle name="Normal 4 2" xfId="47" xr:uid="{00000000-0005-0000-0000-00003D000000}"/>
    <cellStyle name="Normal 4 3" xfId="46" xr:uid="{00000000-0005-0000-0000-00003E000000}"/>
    <cellStyle name="Normal 5" xfId="6" xr:uid="{00000000-0005-0000-0000-00003F000000}"/>
    <cellStyle name="Normal 5 2" xfId="49" xr:uid="{00000000-0005-0000-0000-000040000000}"/>
    <cellStyle name="Normal 5 3" xfId="48" xr:uid="{00000000-0005-0000-0000-000041000000}"/>
    <cellStyle name="Normal 6" xfId="61" xr:uid="{00000000-0005-0000-0000-000042000000}"/>
    <cellStyle name="Normal 6 2" xfId="68" xr:uid="{00000000-0005-0000-0000-000043000000}"/>
    <cellStyle name="Note" xfId="50" xr:uid="{00000000-0005-0000-0000-000044000000}"/>
    <cellStyle name="Output" xfId="51" xr:uid="{00000000-0005-0000-0000-000045000000}"/>
    <cellStyle name="Separador de milhares 2" xfId="62" xr:uid="{00000000-0005-0000-0000-000046000000}"/>
    <cellStyle name="Separador de milhares 2 2" xfId="67" xr:uid="{00000000-0005-0000-0000-000047000000}"/>
    <cellStyle name="Separador de milhares 2 2 2" xfId="83" xr:uid="{00000000-0005-0000-0000-000048000000}"/>
    <cellStyle name="Separador de milhares 2 2 2 2" xfId="113" xr:uid="{00000000-0005-0000-0000-000049000000}"/>
    <cellStyle name="Separador de milhares 2 2 2 3" xfId="143" xr:uid="{00000000-0005-0000-0000-00004A000000}"/>
    <cellStyle name="Separador de milhares 2 2 3" xfId="98" xr:uid="{00000000-0005-0000-0000-00004B000000}"/>
    <cellStyle name="Separador de milhares 2 2 4" xfId="128" xr:uid="{00000000-0005-0000-0000-00004C000000}"/>
    <cellStyle name="Separador de milhares 2 3" xfId="66" xr:uid="{00000000-0005-0000-0000-00004D000000}"/>
    <cellStyle name="Separador de milhares 2 3 2" xfId="82" xr:uid="{00000000-0005-0000-0000-00004E000000}"/>
    <cellStyle name="Separador de milhares 2 3 2 2" xfId="112" xr:uid="{00000000-0005-0000-0000-00004F000000}"/>
    <cellStyle name="Separador de milhares 2 3 2 3" xfId="142" xr:uid="{00000000-0005-0000-0000-000050000000}"/>
    <cellStyle name="Separador de milhares 2 3 3" xfId="97" xr:uid="{00000000-0005-0000-0000-000051000000}"/>
    <cellStyle name="Separador de milhares 2 3 4" xfId="127" xr:uid="{00000000-0005-0000-0000-000052000000}"/>
    <cellStyle name="Separador de milhares 2 4" xfId="81" xr:uid="{00000000-0005-0000-0000-000053000000}"/>
    <cellStyle name="Separador de milhares 2 4 2" xfId="111" xr:uid="{00000000-0005-0000-0000-000054000000}"/>
    <cellStyle name="Separador de milhares 2 4 3" xfId="141" xr:uid="{00000000-0005-0000-0000-000055000000}"/>
    <cellStyle name="Separador de milhares 2 5" xfId="96" xr:uid="{00000000-0005-0000-0000-000056000000}"/>
    <cellStyle name="Separador de milhares 2 6" xfId="126" xr:uid="{00000000-0005-0000-0000-000057000000}"/>
    <cellStyle name="Separador de milhares 3" xfId="63" xr:uid="{00000000-0005-0000-0000-000058000000}"/>
    <cellStyle name="Title" xfId="52" xr:uid="{00000000-0005-0000-0000-000059000000}"/>
    <cellStyle name="Título 5" xfId="64" xr:uid="{00000000-0005-0000-0000-00005A000000}"/>
    <cellStyle name="Total 2" xfId="53" xr:uid="{00000000-0005-0000-0000-00005B000000}"/>
    <cellStyle name="Vírgula 2" xfId="4" xr:uid="{00000000-0005-0000-0000-00005C000000}"/>
    <cellStyle name="Vírgula 3" xfId="8" xr:uid="{00000000-0005-0000-0000-00005D000000}"/>
    <cellStyle name="Vírgula 3 2" xfId="55" xr:uid="{00000000-0005-0000-0000-00005E000000}"/>
    <cellStyle name="Vírgula 3 2 2" xfId="60" xr:uid="{00000000-0005-0000-0000-00005F000000}"/>
    <cellStyle name="Vírgula 3 2 2 2" xfId="80" xr:uid="{00000000-0005-0000-0000-000060000000}"/>
    <cellStyle name="Vírgula 3 2 2 2 2" xfId="110" xr:uid="{00000000-0005-0000-0000-000061000000}"/>
    <cellStyle name="Vírgula 3 2 2 2 3" xfId="140" xr:uid="{00000000-0005-0000-0000-000062000000}"/>
    <cellStyle name="Vírgula 3 2 2 3" xfId="95" xr:uid="{00000000-0005-0000-0000-000063000000}"/>
    <cellStyle name="Vírgula 3 2 2 4" xfId="125" xr:uid="{00000000-0005-0000-0000-000064000000}"/>
    <cellStyle name="Vírgula 3 2 3" xfId="72" xr:uid="{00000000-0005-0000-0000-000065000000}"/>
    <cellStyle name="Vírgula 3 2 3 2" xfId="87" xr:uid="{00000000-0005-0000-0000-000066000000}"/>
    <cellStyle name="Vírgula 3 2 3 2 2" xfId="117" xr:uid="{00000000-0005-0000-0000-000067000000}"/>
    <cellStyle name="Vírgula 3 2 3 2 3" xfId="147" xr:uid="{00000000-0005-0000-0000-000068000000}"/>
    <cellStyle name="Vírgula 3 2 3 3" xfId="102" xr:uid="{00000000-0005-0000-0000-000069000000}"/>
    <cellStyle name="Vírgula 3 2 3 4" xfId="132" xr:uid="{00000000-0005-0000-0000-00006A000000}"/>
    <cellStyle name="Vírgula 3 2 4" xfId="76" xr:uid="{00000000-0005-0000-0000-00006B000000}"/>
    <cellStyle name="Vírgula 3 2 4 2" xfId="106" xr:uid="{00000000-0005-0000-0000-00006C000000}"/>
    <cellStyle name="Vírgula 3 2 4 3" xfId="136" xr:uid="{00000000-0005-0000-0000-00006D000000}"/>
    <cellStyle name="Vírgula 3 2 5" xfId="91" xr:uid="{00000000-0005-0000-0000-00006E000000}"/>
    <cellStyle name="Vírgula 3 2 6" xfId="121" xr:uid="{00000000-0005-0000-0000-00006F000000}"/>
    <cellStyle name="Vírgula 3 3" xfId="54" xr:uid="{00000000-0005-0000-0000-000070000000}"/>
    <cellStyle name="Vírgula 3 3 2" xfId="59" xr:uid="{00000000-0005-0000-0000-000071000000}"/>
    <cellStyle name="Vírgula 3 3 2 2" xfId="79" xr:uid="{00000000-0005-0000-0000-000072000000}"/>
    <cellStyle name="Vírgula 3 3 2 2 2" xfId="109" xr:uid="{00000000-0005-0000-0000-000073000000}"/>
    <cellStyle name="Vírgula 3 3 2 2 3" xfId="139" xr:uid="{00000000-0005-0000-0000-000074000000}"/>
    <cellStyle name="Vírgula 3 3 2 3" xfId="94" xr:uid="{00000000-0005-0000-0000-000075000000}"/>
    <cellStyle name="Vírgula 3 3 2 4" xfId="124" xr:uid="{00000000-0005-0000-0000-000076000000}"/>
    <cellStyle name="Vírgula 3 3 3" xfId="71" xr:uid="{00000000-0005-0000-0000-000077000000}"/>
    <cellStyle name="Vírgula 3 3 3 2" xfId="86" xr:uid="{00000000-0005-0000-0000-000078000000}"/>
    <cellStyle name="Vírgula 3 3 3 2 2" xfId="116" xr:uid="{00000000-0005-0000-0000-000079000000}"/>
    <cellStyle name="Vírgula 3 3 3 2 3" xfId="146" xr:uid="{00000000-0005-0000-0000-00007A000000}"/>
    <cellStyle name="Vírgula 3 3 3 3" xfId="101" xr:uid="{00000000-0005-0000-0000-00007B000000}"/>
    <cellStyle name="Vírgula 3 3 3 4" xfId="131" xr:uid="{00000000-0005-0000-0000-00007C000000}"/>
    <cellStyle name="Vírgula 3 3 4" xfId="75" xr:uid="{00000000-0005-0000-0000-00007D000000}"/>
    <cellStyle name="Vírgula 3 3 4 2" xfId="105" xr:uid="{00000000-0005-0000-0000-00007E000000}"/>
    <cellStyle name="Vírgula 3 3 4 3" xfId="135" xr:uid="{00000000-0005-0000-0000-00007F000000}"/>
    <cellStyle name="Vírgula 3 3 5" xfId="90" xr:uid="{00000000-0005-0000-0000-000080000000}"/>
    <cellStyle name="Vírgula 3 3 6" xfId="120" xr:uid="{00000000-0005-0000-0000-000081000000}"/>
    <cellStyle name="Vírgula 3 4" xfId="57" xr:uid="{00000000-0005-0000-0000-000082000000}"/>
    <cellStyle name="Vírgula 3 4 2" xfId="77" xr:uid="{00000000-0005-0000-0000-000083000000}"/>
    <cellStyle name="Vírgula 3 4 2 2" xfId="107" xr:uid="{00000000-0005-0000-0000-000084000000}"/>
    <cellStyle name="Vírgula 3 4 2 3" xfId="137" xr:uid="{00000000-0005-0000-0000-000085000000}"/>
    <cellStyle name="Vírgula 3 4 3" xfId="92" xr:uid="{00000000-0005-0000-0000-000086000000}"/>
    <cellStyle name="Vírgula 3 4 4" xfId="122" xr:uid="{00000000-0005-0000-0000-000087000000}"/>
    <cellStyle name="Vírgula 3 5" xfId="69" xr:uid="{00000000-0005-0000-0000-000088000000}"/>
    <cellStyle name="Vírgula 3 5 2" xfId="84" xr:uid="{00000000-0005-0000-0000-000089000000}"/>
    <cellStyle name="Vírgula 3 5 2 2" xfId="114" xr:uid="{00000000-0005-0000-0000-00008A000000}"/>
    <cellStyle name="Vírgula 3 5 2 3" xfId="144" xr:uid="{00000000-0005-0000-0000-00008B000000}"/>
    <cellStyle name="Vírgula 3 5 3" xfId="99" xr:uid="{00000000-0005-0000-0000-00008C000000}"/>
    <cellStyle name="Vírgula 3 5 4" xfId="129" xr:uid="{00000000-0005-0000-0000-00008D000000}"/>
    <cellStyle name="Vírgula 3 6" xfId="73" xr:uid="{00000000-0005-0000-0000-00008E000000}"/>
    <cellStyle name="Vírgula 3 6 2" xfId="103" xr:uid="{00000000-0005-0000-0000-00008F000000}"/>
    <cellStyle name="Vírgula 3 6 3" xfId="133" xr:uid="{00000000-0005-0000-0000-000090000000}"/>
    <cellStyle name="Vírgula 3 7" xfId="88" xr:uid="{00000000-0005-0000-0000-000091000000}"/>
    <cellStyle name="Vírgula 3 8" xfId="118" xr:uid="{00000000-0005-0000-0000-000092000000}"/>
    <cellStyle name="Warning Text" xfId="56" xr:uid="{00000000-0005-0000-0000-00009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1"/>
  <sheetViews>
    <sheetView tabSelected="1" zoomScale="80" zoomScaleNormal="80" workbookViewId="0">
      <pane xSplit="4" ySplit="2" topLeftCell="E3" activePane="bottomRight" state="frozen"/>
      <selection pane="topRight" activeCell="D1" sqref="D1"/>
      <selection pane="bottomLeft" activeCell="A4" sqref="A4"/>
      <selection pane="bottomRight" activeCell="I39" sqref="I39"/>
    </sheetView>
  </sheetViews>
  <sheetFormatPr defaultRowHeight="15" x14ac:dyDescent="0.25"/>
  <cols>
    <col min="1" max="1" width="5.7109375" style="17" bestFit="1" customWidth="1"/>
    <col min="2" max="2" width="5.42578125" bestFit="1" customWidth="1"/>
    <col min="3" max="3" width="46.7109375" customWidth="1"/>
    <col min="4" max="4" width="6.5703125" customWidth="1"/>
    <col min="5" max="5" width="12.140625" customWidth="1"/>
    <col min="6" max="7" width="12.140625" style="17" customWidth="1"/>
    <col min="8" max="8" width="7.140625" style="17" customWidth="1"/>
    <col min="9" max="10" width="6.42578125" style="17" customWidth="1"/>
    <col min="11" max="11" width="5.7109375" customWidth="1"/>
    <col min="12" max="12" width="5.5703125" customWidth="1"/>
    <col min="13" max="13" width="6.28515625" customWidth="1"/>
    <col min="14" max="14" width="5.85546875" customWidth="1"/>
    <col min="15" max="15" width="7.28515625" customWidth="1"/>
    <col min="16" max="16" width="6.28515625" style="17" customWidth="1"/>
    <col min="17" max="17" width="6.42578125" style="33" customWidth="1"/>
    <col min="18" max="18" width="7.28515625" style="1" customWidth="1"/>
    <col min="19" max="19" width="7.140625" customWidth="1"/>
    <col min="20" max="20" width="15.42578125" style="17" customWidth="1"/>
    <col min="21" max="21" width="13.42578125" style="17" customWidth="1"/>
    <col min="22" max="22" width="12.140625" style="17" customWidth="1"/>
    <col min="23" max="23" width="7.140625" style="17" bestFit="1" customWidth="1"/>
    <col min="24" max="24" width="15.5703125" style="17" customWidth="1"/>
    <col min="25" max="30" width="11.85546875" style="17" customWidth="1"/>
    <col min="31" max="31" width="9.7109375" style="17" customWidth="1"/>
    <col min="32" max="32" width="10.5703125" style="17" customWidth="1"/>
    <col min="33" max="33" width="14.85546875" customWidth="1"/>
    <col min="34" max="34" width="13.5703125" customWidth="1"/>
    <col min="230" max="230" width="7.42578125" customWidth="1"/>
    <col min="231" max="231" width="6.7109375" customWidth="1"/>
    <col min="232" max="232" width="41.42578125" bestFit="1" customWidth="1"/>
    <col min="233" max="233" width="8.42578125" customWidth="1"/>
    <col min="234" max="234" width="12.7109375" customWidth="1"/>
    <col min="235" max="237" width="9.140625" customWidth="1"/>
    <col min="238" max="238" width="5.7109375" bestFit="1" customWidth="1"/>
    <col min="239" max="240" width="6.7109375" bestFit="1" customWidth="1"/>
    <col min="486" max="486" width="7.42578125" customWidth="1"/>
    <col min="487" max="487" width="6.7109375" customWidth="1"/>
    <col min="488" max="488" width="41.42578125" bestFit="1" customWidth="1"/>
    <col min="489" max="489" width="8.42578125" customWidth="1"/>
    <col min="490" max="490" width="12.7109375" customWidth="1"/>
    <col min="491" max="493" width="9.140625" customWidth="1"/>
    <col min="494" max="494" width="5.7109375" bestFit="1" customWidth="1"/>
    <col min="495" max="496" width="6.7109375" bestFit="1" customWidth="1"/>
    <col min="742" max="742" width="7.42578125" customWidth="1"/>
    <col min="743" max="743" width="6.7109375" customWidth="1"/>
    <col min="744" max="744" width="41.42578125" bestFit="1" customWidth="1"/>
    <col min="745" max="745" width="8.42578125" customWidth="1"/>
    <col min="746" max="746" width="12.7109375" customWidth="1"/>
    <col min="747" max="749" width="9.140625" customWidth="1"/>
    <col min="750" max="750" width="5.7109375" bestFit="1" customWidth="1"/>
    <col min="751" max="752" width="6.7109375" bestFit="1" customWidth="1"/>
    <col min="998" max="998" width="7.42578125" customWidth="1"/>
    <col min="999" max="999" width="6.7109375" customWidth="1"/>
    <col min="1000" max="1000" width="41.42578125" bestFit="1" customWidth="1"/>
    <col min="1001" max="1001" width="8.42578125" customWidth="1"/>
    <col min="1002" max="1002" width="12.7109375" customWidth="1"/>
    <col min="1003" max="1005" width="9.140625" customWidth="1"/>
    <col min="1006" max="1006" width="5.7109375" bestFit="1" customWidth="1"/>
    <col min="1007" max="1008" width="6.7109375" bestFit="1" customWidth="1"/>
    <col min="1254" max="1254" width="7.42578125" customWidth="1"/>
    <col min="1255" max="1255" width="6.7109375" customWidth="1"/>
    <col min="1256" max="1256" width="41.42578125" bestFit="1" customWidth="1"/>
    <col min="1257" max="1257" width="8.42578125" customWidth="1"/>
    <col min="1258" max="1258" width="12.7109375" customWidth="1"/>
    <col min="1259" max="1261" width="9.140625" customWidth="1"/>
    <col min="1262" max="1262" width="5.7109375" bestFit="1" customWidth="1"/>
    <col min="1263" max="1264" width="6.7109375" bestFit="1" customWidth="1"/>
    <col min="1510" max="1510" width="7.42578125" customWidth="1"/>
    <col min="1511" max="1511" width="6.7109375" customWidth="1"/>
    <col min="1512" max="1512" width="41.42578125" bestFit="1" customWidth="1"/>
    <col min="1513" max="1513" width="8.42578125" customWidth="1"/>
    <col min="1514" max="1514" width="12.7109375" customWidth="1"/>
    <col min="1515" max="1517" width="9.140625" customWidth="1"/>
    <col min="1518" max="1518" width="5.7109375" bestFit="1" customWidth="1"/>
    <col min="1519" max="1520" width="6.7109375" bestFit="1" customWidth="1"/>
    <col min="1766" max="1766" width="7.42578125" customWidth="1"/>
    <col min="1767" max="1767" width="6.7109375" customWidth="1"/>
    <col min="1768" max="1768" width="41.42578125" bestFit="1" customWidth="1"/>
    <col min="1769" max="1769" width="8.42578125" customWidth="1"/>
    <col min="1770" max="1770" width="12.7109375" customWidth="1"/>
    <col min="1771" max="1773" width="9.140625" customWidth="1"/>
    <col min="1774" max="1774" width="5.7109375" bestFit="1" customWidth="1"/>
    <col min="1775" max="1776" width="6.7109375" bestFit="1" customWidth="1"/>
    <col min="2022" max="2022" width="7.42578125" customWidth="1"/>
    <col min="2023" max="2023" width="6.7109375" customWidth="1"/>
    <col min="2024" max="2024" width="41.42578125" bestFit="1" customWidth="1"/>
    <col min="2025" max="2025" width="8.42578125" customWidth="1"/>
    <col min="2026" max="2026" width="12.7109375" customWidth="1"/>
    <col min="2027" max="2029" width="9.140625" customWidth="1"/>
    <col min="2030" max="2030" width="5.7109375" bestFit="1" customWidth="1"/>
    <col min="2031" max="2032" width="6.7109375" bestFit="1" customWidth="1"/>
    <col min="2278" max="2278" width="7.42578125" customWidth="1"/>
    <col min="2279" max="2279" width="6.7109375" customWidth="1"/>
    <col min="2280" max="2280" width="41.42578125" bestFit="1" customWidth="1"/>
    <col min="2281" max="2281" width="8.42578125" customWidth="1"/>
    <col min="2282" max="2282" width="12.7109375" customWidth="1"/>
    <col min="2283" max="2285" width="9.140625" customWidth="1"/>
    <col min="2286" max="2286" width="5.7109375" bestFit="1" customWidth="1"/>
    <col min="2287" max="2288" width="6.7109375" bestFit="1" customWidth="1"/>
    <col min="2534" max="2534" width="7.42578125" customWidth="1"/>
    <col min="2535" max="2535" width="6.7109375" customWidth="1"/>
    <col min="2536" max="2536" width="41.42578125" bestFit="1" customWidth="1"/>
    <col min="2537" max="2537" width="8.42578125" customWidth="1"/>
    <col min="2538" max="2538" width="12.7109375" customWidth="1"/>
    <col min="2539" max="2541" width="9.140625" customWidth="1"/>
    <col min="2542" max="2542" width="5.7109375" bestFit="1" customWidth="1"/>
    <col min="2543" max="2544" width="6.7109375" bestFit="1" customWidth="1"/>
    <col min="2790" max="2790" width="7.42578125" customWidth="1"/>
    <col min="2791" max="2791" width="6.7109375" customWidth="1"/>
    <col min="2792" max="2792" width="41.42578125" bestFit="1" customWidth="1"/>
    <col min="2793" max="2793" width="8.42578125" customWidth="1"/>
    <col min="2794" max="2794" width="12.7109375" customWidth="1"/>
    <col min="2795" max="2797" width="9.140625" customWidth="1"/>
    <col min="2798" max="2798" width="5.7109375" bestFit="1" customWidth="1"/>
    <col min="2799" max="2800" width="6.7109375" bestFit="1" customWidth="1"/>
    <col min="3046" max="3046" width="7.42578125" customWidth="1"/>
    <col min="3047" max="3047" width="6.7109375" customWidth="1"/>
    <col min="3048" max="3048" width="41.42578125" bestFit="1" customWidth="1"/>
    <col min="3049" max="3049" width="8.42578125" customWidth="1"/>
    <col min="3050" max="3050" width="12.7109375" customWidth="1"/>
    <col min="3051" max="3053" width="9.140625" customWidth="1"/>
    <col min="3054" max="3054" width="5.7109375" bestFit="1" customWidth="1"/>
    <col min="3055" max="3056" width="6.7109375" bestFit="1" customWidth="1"/>
    <col min="3302" max="3302" width="7.42578125" customWidth="1"/>
    <col min="3303" max="3303" width="6.7109375" customWidth="1"/>
    <col min="3304" max="3304" width="41.42578125" bestFit="1" customWidth="1"/>
    <col min="3305" max="3305" width="8.42578125" customWidth="1"/>
    <col min="3306" max="3306" width="12.7109375" customWidth="1"/>
    <col min="3307" max="3309" width="9.140625" customWidth="1"/>
    <col min="3310" max="3310" width="5.7109375" bestFit="1" customWidth="1"/>
    <col min="3311" max="3312" width="6.7109375" bestFit="1" customWidth="1"/>
    <col min="3558" max="3558" width="7.42578125" customWidth="1"/>
    <col min="3559" max="3559" width="6.7109375" customWidth="1"/>
    <col min="3560" max="3560" width="41.42578125" bestFit="1" customWidth="1"/>
    <col min="3561" max="3561" width="8.42578125" customWidth="1"/>
    <col min="3562" max="3562" width="12.7109375" customWidth="1"/>
    <col min="3563" max="3565" width="9.140625" customWidth="1"/>
    <col min="3566" max="3566" width="5.7109375" bestFit="1" customWidth="1"/>
    <col min="3567" max="3568" width="6.7109375" bestFit="1" customWidth="1"/>
    <col min="3814" max="3814" width="7.42578125" customWidth="1"/>
    <col min="3815" max="3815" width="6.7109375" customWidth="1"/>
    <col min="3816" max="3816" width="41.42578125" bestFit="1" customWidth="1"/>
    <col min="3817" max="3817" width="8.42578125" customWidth="1"/>
    <col min="3818" max="3818" width="12.7109375" customWidth="1"/>
    <col min="3819" max="3821" width="9.140625" customWidth="1"/>
    <col min="3822" max="3822" width="5.7109375" bestFit="1" customWidth="1"/>
    <col min="3823" max="3824" width="6.7109375" bestFit="1" customWidth="1"/>
    <col min="4070" max="4070" width="7.42578125" customWidth="1"/>
    <col min="4071" max="4071" width="6.7109375" customWidth="1"/>
    <col min="4072" max="4072" width="41.42578125" bestFit="1" customWidth="1"/>
    <col min="4073" max="4073" width="8.42578125" customWidth="1"/>
    <col min="4074" max="4074" width="12.7109375" customWidth="1"/>
    <col min="4075" max="4077" width="9.140625" customWidth="1"/>
    <col min="4078" max="4078" width="5.7109375" bestFit="1" customWidth="1"/>
    <col min="4079" max="4080" width="6.7109375" bestFit="1" customWidth="1"/>
    <col min="4326" max="4326" width="7.42578125" customWidth="1"/>
    <col min="4327" max="4327" width="6.7109375" customWidth="1"/>
    <col min="4328" max="4328" width="41.42578125" bestFit="1" customWidth="1"/>
    <col min="4329" max="4329" width="8.42578125" customWidth="1"/>
    <col min="4330" max="4330" width="12.7109375" customWidth="1"/>
    <col min="4331" max="4333" width="9.140625" customWidth="1"/>
    <col min="4334" max="4334" width="5.7109375" bestFit="1" customWidth="1"/>
    <col min="4335" max="4336" width="6.7109375" bestFit="1" customWidth="1"/>
    <col min="4582" max="4582" width="7.42578125" customWidth="1"/>
    <col min="4583" max="4583" width="6.7109375" customWidth="1"/>
    <col min="4584" max="4584" width="41.42578125" bestFit="1" customWidth="1"/>
    <col min="4585" max="4585" width="8.42578125" customWidth="1"/>
    <col min="4586" max="4586" width="12.7109375" customWidth="1"/>
    <col min="4587" max="4589" width="9.140625" customWidth="1"/>
    <col min="4590" max="4590" width="5.7109375" bestFit="1" customWidth="1"/>
    <col min="4591" max="4592" width="6.7109375" bestFit="1" customWidth="1"/>
    <col min="4838" max="4838" width="7.42578125" customWidth="1"/>
    <col min="4839" max="4839" width="6.7109375" customWidth="1"/>
    <col min="4840" max="4840" width="41.42578125" bestFit="1" customWidth="1"/>
    <col min="4841" max="4841" width="8.42578125" customWidth="1"/>
    <col min="4842" max="4842" width="12.7109375" customWidth="1"/>
    <col min="4843" max="4845" width="9.140625" customWidth="1"/>
    <col min="4846" max="4846" width="5.7109375" bestFit="1" customWidth="1"/>
    <col min="4847" max="4848" width="6.7109375" bestFit="1" customWidth="1"/>
    <col min="5094" max="5094" width="7.42578125" customWidth="1"/>
    <col min="5095" max="5095" width="6.7109375" customWidth="1"/>
    <col min="5096" max="5096" width="41.42578125" bestFit="1" customWidth="1"/>
    <col min="5097" max="5097" width="8.42578125" customWidth="1"/>
    <col min="5098" max="5098" width="12.7109375" customWidth="1"/>
    <col min="5099" max="5101" width="9.140625" customWidth="1"/>
    <col min="5102" max="5102" width="5.7109375" bestFit="1" customWidth="1"/>
    <col min="5103" max="5104" width="6.7109375" bestFit="1" customWidth="1"/>
    <col min="5350" max="5350" width="7.42578125" customWidth="1"/>
    <col min="5351" max="5351" width="6.7109375" customWidth="1"/>
    <col min="5352" max="5352" width="41.42578125" bestFit="1" customWidth="1"/>
    <col min="5353" max="5353" width="8.42578125" customWidth="1"/>
    <col min="5354" max="5354" width="12.7109375" customWidth="1"/>
    <col min="5355" max="5357" width="9.140625" customWidth="1"/>
    <col min="5358" max="5358" width="5.7109375" bestFit="1" customWidth="1"/>
    <col min="5359" max="5360" width="6.7109375" bestFit="1" customWidth="1"/>
    <col min="5606" max="5606" width="7.42578125" customWidth="1"/>
    <col min="5607" max="5607" width="6.7109375" customWidth="1"/>
    <col min="5608" max="5608" width="41.42578125" bestFit="1" customWidth="1"/>
    <col min="5609" max="5609" width="8.42578125" customWidth="1"/>
    <col min="5610" max="5610" width="12.7109375" customWidth="1"/>
    <col min="5611" max="5613" width="9.140625" customWidth="1"/>
    <col min="5614" max="5614" width="5.7109375" bestFit="1" customWidth="1"/>
    <col min="5615" max="5616" width="6.7109375" bestFit="1" customWidth="1"/>
    <col min="5862" max="5862" width="7.42578125" customWidth="1"/>
    <col min="5863" max="5863" width="6.7109375" customWidth="1"/>
    <col min="5864" max="5864" width="41.42578125" bestFit="1" customWidth="1"/>
    <col min="5865" max="5865" width="8.42578125" customWidth="1"/>
    <col min="5866" max="5866" width="12.7109375" customWidth="1"/>
    <col min="5867" max="5869" width="9.140625" customWidth="1"/>
    <col min="5870" max="5870" width="5.7109375" bestFit="1" customWidth="1"/>
    <col min="5871" max="5872" width="6.7109375" bestFit="1" customWidth="1"/>
    <col min="6118" max="6118" width="7.42578125" customWidth="1"/>
    <col min="6119" max="6119" width="6.7109375" customWidth="1"/>
    <col min="6120" max="6120" width="41.42578125" bestFit="1" customWidth="1"/>
    <col min="6121" max="6121" width="8.42578125" customWidth="1"/>
    <col min="6122" max="6122" width="12.7109375" customWidth="1"/>
    <col min="6123" max="6125" width="9.140625" customWidth="1"/>
    <col min="6126" max="6126" width="5.7109375" bestFit="1" customWidth="1"/>
    <col min="6127" max="6128" width="6.7109375" bestFit="1" customWidth="1"/>
    <col min="6374" max="6374" width="7.42578125" customWidth="1"/>
    <col min="6375" max="6375" width="6.7109375" customWidth="1"/>
    <col min="6376" max="6376" width="41.42578125" bestFit="1" customWidth="1"/>
    <col min="6377" max="6377" width="8.42578125" customWidth="1"/>
    <col min="6378" max="6378" width="12.7109375" customWidth="1"/>
    <col min="6379" max="6381" width="9.140625" customWidth="1"/>
    <col min="6382" max="6382" width="5.7109375" bestFit="1" customWidth="1"/>
    <col min="6383" max="6384" width="6.7109375" bestFit="1" customWidth="1"/>
    <col min="6630" max="6630" width="7.42578125" customWidth="1"/>
    <col min="6631" max="6631" width="6.7109375" customWidth="1"/>
    <col min="6632" max="6632" width="41.42578125" bestFit="1" customWidth="1"/>
    <col min="6633" max="6633" width="8.42578125" customWidth="1"/>
    <col min="6634" max="6634" width="12.7109375" customWidth="1"/>
    <col min="6635" max="6637" width="9.140625" customWidth="1"/>
    <col min="6638" max="6638" width="5.7109375" bestFit="1" customWidth="1"/>
    <col min="6639" max="6640" width="6.7109375" bestFit="1" customWidth="1"/>
    <col min="6886" max="6886" width="7.42578125" customWidth="1"/>
    <col min="6887" max="6887" width="6.7109375" customWidth="1"/>
    <col min="6888" max="6888" width="41.42578125" bestFit="1" customWidth="1"/>
    <col min="6889" max="6889" width="8.42578125" customWidth="1"/>
    <col min="6890" max="6890" width="12.7109375" customWidth="1"/>
    <col min="6891" max="6893" width="9.140625" customWidth="1"/>
    <col min="6894" max="6894" width="5.7109375" bestFit="1" customWidth="1"/>
    <col min="6895" max="6896" width="6.7109375" bestFit="1" customWidth="1"/>
    <col min="7142" max="7142" width="7.42578125" customWidth="1"/>
    <col min="7143" max="7143" width="6.7109375" customWidth="1"/>
    <col min="7144" max="7144" width="41.42578125" bestFit="1" customWidth="1"/>
    <col min="7145" max="7145" width="8.42578125" customWidth="1"/>
    <col min="7146" max="7146" width="12.7109375" customWidth="1"/>
    <col min="7147" max="7149" width="9.140625" customWidth="1"/>
    <col min="7150" max="7150" width="5.7109375" bestFit="1" customWidth="1"/>
    <col min="7151" max="7152" width="6.7109375" bestFit="1" customWidth="1"/>
    <col min="7398" max="7398" width="7.42578125" customWidth="1"/>
    <col min="7399" max="7399" width="6.7109375" customWidth="1"/>
    <col min="7400" max="7400" width="41.42578125" bestFit="1" customWidth="1"/>
    <col min="7401" max="7401" width="8.42578125" customWidth="1"/>
    <col min="7402" max="7402" width="12.7109375" customWidth="1"/>
    <col min="7403" max="7405" width="9.140625" customWidth="1"/>
    <col min="7406" max="7406" width="5.7109375" bestFit="1" customWidth="1"/>
    <col min="7407" max="7408" width="6.7109375" bestFit="1" customWidth="1"/>
    <col min="7654" max="7654" width="7.42578125" customWidth="1"/>
    <col min="7655" max="7655" width="6.7109375" customWidth="1"/>
    <col min="7656" max="7656" width="41.42578125" bestFit="1" customWidth="1"/>
    <col min="7657" max="7657" width="8.42578125" customWidth="1"/>
    <col min="7658" max="7658" width="12.7109375" customWidth="1"/>
    <col min="7659" max="7661" width="9.140625" customWidth="1"/>
    <col min="7662" max="7662" width="5.7109375" bestFit="1" customWidth="1"/>
    <col min="7663" max="7664" width="6.7109375" bestFit="1" customWidth="1"/>
    <col min="7910" max="7910" width="7.42578125" customWidth="1"/>
    <col min="7911" max="7911" width="6.7109375" customWidth="1"/>
    <col min="7912" max="7912" width="41.42578125" bestFit="1" customWidth="1"/>
    <col min="7913" max="7913" width="8.42578125" customWidth="1"/>
    <col min="7914" max="7914" width="12.7109375" customWidth="1"/>
    <col min="7915" max="7917" width="9.140625" customWidth="1"/>
    <col min="7918" max="7918" width="5.7109375" bestFit="1" customWidth="1"/>
    <col min="7919" max="7920" width="6.7109375" bestFit="1" customWidth="1"/>
    <col min="8166" max="8166" width="7.42578125" customWidth="1"/>
    <col min="8167" max="8167" width="6.7109375" customWidth="1"/>
    <col min="8168" max="8168" width="41.42578125" bestFit="1" customWidth="1"/>
    <col min="8169" max="8169" width="8.42578125" customWidth="1"/>
    <col min="8170" max="8170" width="12.7109375" customWidth="1"/>
    <col min="8171" max="8173" width="9.140625" customWidth="1"/>
    <col min="8174" max="8174" width="5.7109375" bestFit="1" customWidth="1"/>
    <col min="8175" max="8176" width="6.7109375" bestFit="1" customWidth="1"/>
    <col min="8422" max="8422" width="7.42578125" customWidth="1"/>
    <col min="8423" max="8423" width="6.7109375" customWidth="1"/>
    <col min="8424" max="8424" width="41.42578125" bestFit="1" customWidth="1"/>
    <col min="8425" max="8425" width="8.42578125" customWidth="1"/>
    <col min="8426" max="8426" width="12.7109375" customWidth="1"/>
    <col min="8427" max="8429" width="9.140625" customWidth="1"/>
    <col min="8430" max="8430" width="5.7109375" bestFit="1" customWidth="1"/>
    <col min="8431" max="8432" width="6.7109375" bestFit="1" customWidth="1"/>
    <col min="8678" max="8678" width="7.42578125" customWidth="1"/>
    <col min="8679" max="8679" width="6.7109375" customWidth="1"/>
    <col min="8680" max="8680" width="41.42578125" bestFit="1" customWidth="1"/>
    <col min="8681" max="8681" width="8.42578125" customWidth="1"/>
    <col min="8682" max="8682" width="12.7109375" customWidth="1"/>
    <col min="8683" max="8685" width="9.140625" customWidth="1"/>
    <col min="8686" max="8686" width="5.7109375" bestFit="1" customWidth="1"/>
    <col min="8687" max="8688" width="6.7109375" bestFit="1" customWidth="1"/>
    <col min="8934" max="8934" width="7.42578125" customWidth="1"/>
    <col min="8935" max="8935" width="6.7109375" customWidth="1"/>
    <col min="8936" max="8936" width="41.42578125" bestFit="1" customWidth="1"/>
    <col min="8937" max="8937" width="8.42578125" customWidth="1"/>
    <col min="8938" max="8938" width="12.7109375" customWidth="1"/>
    <col min="8939" max="8941" width="9.140625" customWidth="1"/>
    <col min="8942" max="8942" width="5.7109375" bestFit="1" customWidth="1"/>
    <col min="8943" max="8944" width="6.7109375" bestFit="1" customWidth="1"/>
    <col min="9190" max="9190" width="7.42578125" customWidth="1"/>
    <col min="9191" max="9191" width="6.7109375" customWidth="1"/>
    <col min="9192" max="9192" width="41.42578125" bestFit="1" customWidth="1"/>
    <col min="9193" max="9193" width="8.42578125" customWidth="1"/>
    <col min="9194" max="9194" width="12.7109375" customWidth="1"/>
    <col min="9195" max="9197" width="9.140625" customWidth="1"/>
    <col min="9198" max="9198" width="5.7109375" bestFit="1" customWidth="1"/>
    <col min="9199" max="9200" width="6.7109375" bestFit="1" customWidth="1"/>
    <col min="9446" max="9446" width="7.42578125" customWidth="1"/>
    <col min="9447" max="9447" width="6.7109375" customWidth="1"/>
    <col min="9448" max="9448" width="41.42578125" bestFit="1" customWidth="1"/>
    <col min="9449" max="9449" width="8.42578125" customWidth="1"/>
    <col min="9450" max="9450" width="12.7109375" customWidth="1"/>
    <col min="9451" max="9453" width="9.140625" customWidth="1"/>
    <col min="9454" max="9454" width="5.7109375" bestFit="1" customWidth="1"/>
    <col min="9455" max="9456" width="6.7109375" bestFit="1" customWidth="1"/>
    <col min="9702" max="9702" width="7.42578125" customWidth="1"/>
    <col min="9703" max="9703" width="6.7109375" customWidth="1"/>
    <col min="9704" max="9704" width="41.42578125" bestFit="1" customWidth="1"/>
    <col min="9705" max="9705" width="8.42578125" customWidth="1"/>
    <col min="9706" max="9706" width="12.7109375" customWidth="1"/>
    <col min="9707" max="9709" width="9.140625" customWidth="1"/>
    <col min="9710" max="9710" width="5.7109375" bestFit="1" customWidth="1"/>
    <col min="9711" max="9712" width="6.7109375" bestFit="1" customWidth="1"/>
    <col min="9958" max="9958" width="7.42578125" customWidth="1"/>
    <col min="9959" max="9959" width="6.7109375" customWidth="1"/>
    <col min="9960" max="9960" width="41.42578125" bestFit="1" customWidth="1"/>
    <col min="9961" max="9961" width="8.42578125" customWidth="1"/>
    <col min="9962" max="9962" width="12.7109375" customWidth="1"/>
    <col min="9963" max="9965" width="9.140625" customWidth="1"/>
    <col min="9966" max="9966" width="5.7109375" bestFit="1" customWidth="1"/>
    <col min="9967" max="9968" width="6.7109375" bestFit="1" customWidth="1"/>
    <col min="10214" max="10214" width="7.42578125" customWidth="1"/>
    <col min="10215" max="10215" width="6.7109375" customWidth="1"/>
    <col min="10216" max="10216" width="41.42578125" bestFit="1" customWidth="1"/>
    <col min="10217" max="10217" width="8.42578125" customWidth="1"/>
    <col min="10218" max="10218" width="12.7109375" customWidth="1"/>
    <col min="10219" max="10221" width="9.140625" customWidth="1"/>
    <col min="10222" max="10222" width="5.7109375" bestFit="1" customWidth="1"/>
    <col min="10223" max="10224" width="6.7109375" bestFit="1" customWidth="1"/>
    <col min="10470" max="10470" width="7.42578125" customWidth="1"/>
    <col min="10471" max="10471" width="6.7109375" customWidth="1"/>
    <col min="10472" max="10472" width="41.42578125" bestFit="1" customWidth="1"/>
    <col min="10473" max="10473" width="8.42578125" customWidth="1"/>
    <col min="10474" max="10474" width="12.7109375" customWidth="1"/>
    <col min="10475" max="10477" width="9.140625" customWidth="1"/>
    <col min="10478" max="10478" width="5.7109375" bestFit="1" customWidth="1"/>
    <col min="10479" max="10480" width="6.7109375" bestFit="1" customWidth="1"/>
    <col min="10726" max="10726" width="7.42578125" customWidth="1"/>
    <col min="10727" max="10727" width="6.7109375" customWidth="1"/>
    <col min="10728" max="10728" width="41.42578125" bestFit="1" customWidth="1"/>
    <col min="10729" max="10729" width="8.42578125" customWidth="1"/>
    <col min="10730" max="10730" width="12.7109375" customWidth="1"/>
    <col min="10731" max="10733" width="9.140625" customWidth="1"/>
    <col min="10734" max="10734" width="5.7109375" bestFit="1" customWidth="1"/>
    <col min="10735" max="10736" width="6.7109375" bestFit="1" customWidth="1"/>
    <col min="10982" max="10982" width="7.42578125" customWidth="1"/>
    <col min="10983" max="10983" width="6.7109375" customWidth="1"/>
    <col min="10984" max="10984" width="41.42578125" bestFit="1" customWidth="1"/>
    <col min="10985" max="10985" width="8.42578125" customWidth="1"/>
    <col min="10986" max="10986" width="12.7109375" customWidth="1"/>
    <col min="10987" max="10989" width="9.140625" customWidth="1"/>
    <col min="10990" max="10990" width="5.7109375" bestFit="1" customWidth="1"/>
    <col min="10991" max="10992" width="6.7109375" bestFit="1" customWidth="1"/>
    <col min="11238" max="11238" width="7.42578125" customWidth="1"/>
    <col min="11239" max="11239" width="6.7109375" customWidth="1"/>
    <col min="11240" max="11240" width="41.42578125" bestFit="1" customWidth="1"/>
    <col min="11241" max="11241" width="8.42578125" customWidth="1"/>
    <col min="11242" max="11242" width="12.7109375" customWidth="1"/>
    <col min="11243" max="11245" width="9.140625" customWidth="1"/>
    <col min="11246" max="11246" width="5.7109375" bestFit="1" customWidth="1"/>
    <col min="11247" max="11248" width="6.7109375" bestFit="1" customWidth="1"/>
    <col min="11494" max="11494" width="7.42578125" customWidth="1"/>
    <col min="11495" max="11495" width="6.7109375" customWidth="1"/>
    <col min="11496" max="11496" width="41.42578125" bestFit="1" customWidth="1"/>
    <col min="11497" max="11497" width="8.42578125" customWidth="1"/>
    <col min="11498" max="11498" width="12.7109375" customWidth="1"/>
    <col min="11499" max="11501" width="9.140625" customWidth="1"/>
    <col min="11502" max="11502" width="5.7109375" bestFit="1" customWidth="1"/>
    <col min="11503" max="11504" width="6.7109375" bestFit="1" customWidth="1"/>
    <col min="11750" max="11750" width="7.42578125" customWidth="1"/>
    <col min="11751" max="11751" width="6.7109375" customWidth="1"/>
    <col min="11752" max="11752" width="41.42578125" bestFit="1" customWidth="1"/>
    <col min="11753" max="11753" width="8.42578125" customWidth="1"/>
    <col min="11754" max="11754" width="12.7109375" customWidth="1"/>
    <col min="11755" max="11757" width="9.140625" customWidth="1"/>
    <col min="11758" max="11758" width="5.7109375" bestFit="1" customWidth="1"/>
    <col min="11759" max="11760" width="6.7109375" bestFit="1" customWidth="1"/>
    <col min="12006" max="12006" width="7.42578125" customWidth="1"/>
    <col min="12007" max="12007" width="6.7109375" customWidth="1"/>
    <col min="12008" max="12008" width="41.42578125" bestFit="1" customWidth="1"/>
    <col min="12009" max="12009" width="8.42578125" customWidth="1"/>
    <col min="12010" max="12010" width="12.7109375" customWidth="1"/>
    <col min="12011" max="12013" width="9.140625" customWidth="1"/>
    <col min="12014" max="12014" width="5.7109375" bestFit="1" customWidth="1"/>
    <col min="12015" max="12016" width="6.7109375" bestFit="1" customWidth="1"/>
    <col min="12262" max="12262" width="7.42578125" customWidth="1"/>
    <col min="12263" max="12263" width="6.7109375" customWidth="1"/>
    <col min="12264" max="12264" width="41.42578125" bestFit="1" customWidth="1"/>
    <col min="12265" max="12265" width="8.42578125" customWidth="1"/>
    <col min="12266" max="12266" width="12.7109375" customWidth="1"/>
    <col min="12267" max="12269" width="9.140625" customWidth="1"/>
    <col min="12270" max="12270" width="5.7109375" bestFit="1" customWidth="1"/>
    <col min="12271" max="12272" width="6.7109375" bestFit="1" customWidth="1"/>
    <col min="12518" max="12518" width="7.42578125" customWidth="1"/>
    <col min="12519" max="12519" width="6.7109375" customWidth="1"/>
    <col min="12520" max="12520" width="41.42578125" bestFit="1" customWidth="1"/>
    <col min="12521" max="12521" width="8.42578125" customWidth="1"/>
    <col min="12522" max="12522" width="12.7109375" customWidth="1"/>
    <col min="12523" max="12525" width="9.140625" customWidth="1"/>
    <col min="12526" max="12526" width="5.7109375" bestFit="1" customWidth="1"/>
    <col min="12527" max="12528" width="6.7109375" bestFit="1" customWidth="1"/>
    <col min="12774" max="12774" width="7.42578125" customWidth="1"/>
    <col min="12775" max="12775" width="6.7109375" customWidth="1"/>
    <col min="12776" max="12776" width="41.42578125" bestFit="1" customWidth="1"/>
    <col min="12777" max="12777" width="8.42578125" customWidth="1"/>
    <col min="12778" max="12778" width="12.7109375" customWidth="1"/>
    <col min="12779" max="12781" width="9.140625" customWidth="1"/>
    <col min="12782" max="12782" width="5.7109375" bestFit="1" customWidth="1"/>
    <col min="12783" max="12784" width="6.7109375" bestFit="1" customWidth="1"/>
    <col min="13030" max="13030" width="7.42578125" customWidth="1"/>
    <col min="13031" max="13031" width="6.7109375" customWidth="1"/>
    <col min="13032" max="13032" width="41.42578125" bestFit="1" customWidth="1"/>
    <col min="13033" max="13033" width="8.42578125" customWidth="1"/>
    <col min="13034" max="13034" width="12.7109375" customWidth="1"/>
    <col min="13035" max="13037" width="9.140625" customWidth="1"/>
    <col min="13038" max="13038" width="5.7109375" bestFit="1" customWidth="1"/>
    <col min="13039" max="13040" width="6.7109375" bestFit="1" customWidth="1"/>
    <col min="13286" max="13286" width="7.42578125" customWidth="1"/>
    <col min="13287" max="13287" width="6.7109375" customWidth="1"/>
    <col min="13288" max="13288" width="41.42578125" bestFit="1" customWidth="1"/>
    <col min="13289" max="13289" width="8.42578125" customWidth="1"/>
    <col min="13290" max="13290" width="12.7109375" customWidth="1"/>
    <col min="13291" max="13293" width="9.140625" customWidth="1"/>
    <col min="13294" max="13294" width="5.7109375" bestFit="1" customWidth="1"/>
    <col min="13295" max="13296" width="6.7109375" bestFit="1" customWidth="1"/>
    <col min="13542" max="13542" width="7.42578125" customWidth="1"/>
    <col min="13543" max="13543" width="6.7109375" customWidth="1"/>
    <col min="13544" max="13544" width="41.42578125" bestFit="1" customWidth="1"/>
    <col min="13545" max="13545" width="8.42578125" customWidth="1"/>
    <col min="13546" max="13546" width="12.7109375" customWidth="1"/>
    <col min="13547" max="13549" width="9.140625" customWidth="1"/>
    <col min="13550" max="13550" width="5.7109375" bestFit="1" customWidth="1"/>
    <col min="13551" max="13552" width="6.7109375" bestFit="1" customWidth="1"/>
    <col min="13798" max="13798" width="7.42578125" customWidth="1"/>
    <col min="13799" max="13799" width="6.7109375" customWidth="1"/>
    <col min="13800" max="13800" width="41.42578125" bestFit="1" customWidth="1"/>
    <col min="13801" max="13801" width="8.42578125" customWidth="1"/>
    <col min="13802" max="13802" width="12.7109375" customWidth="1"/>
    <col min="13803" max="13805" width="9.140625" customWidth="1"/>
    <col min="13806" max="13806" width="5.7109375" bestFit="1" customWidth="1"/>
    <col min="13807" max="13808" width="6.7109375" bestFit="1" customWidth="1"/>
    <col min="14054" max="14054" width="7.42578125" customWidth="1"/>
    <col min="14055" max="14055" width="6.7109375" customWidth="1"/>
    <col min="14056" max="14056" width="41.42578125" bestFit="1" customWidth="1"/>
    <col min="14057" max="14057" width="8.42578125" customWidth="1"/>
    <col min="14058" max="14058" width="12.7109375" customWidth="1"/>
    <col min="14059" max="14061" width="9.140625" customWidth="1"/>
    <col min="14062" max="14062" width="5.7109375" bestFit="1" customWidth="1"/>
    <col min="14063" max="14064" width="6.7109375" bestFit="1" customWidth="1"/>
    <col min="14310" max="14310" width="7.42578125" customWidth="1"/>
    <col min="14311" max="14311" width="6.7109375" customWidth="1"/>
    <col min="14312" max="14312" width="41.42578125" bestFit="1" customWidth="1"/>
    <col min="14313" max="14313" width="8.42578125" customWidth="1"/>
    <col min="14314" max="14314" width="12.7109375" customWidth="1"/>
    <col min="14315" max="14317" width="9.140625" customWidth="1"/>
    <col min="14318" max="14318" width="5.7109375" bestFit="1" customWidth="1"/>
    <col min="14319" max="14320" width="6.7109375" bestFit="1" customWidth="1"/>
    <col min="14566" max="14566" width="7.42578125" customWidth="1"/>
    <col min="14567" max="14567" width="6.7109375" customWidth="1"/>
    <col min="14568" max="14568" width="41.42578125" bestFit="1" customWidth="1"/>
    <col min="14569" max="14569" width="8.42578125" customWidth="1"/>
    <col min="14570" max="14570" width="12.7109375" customWidth="1"/>
    <col min="14571" max="14573" width="9.140625" customWidth="1"/>
    <col min="14574" max="14574" width="5.7109375" bestFit="1" customWidth="1"/>
    <col min="14575" max="14576" width="6.7109375" bestFit="1" customWidth="1"/>
    <col min="14822" max="14822" width="7.42578125" customWidth="1"/>
    <col min="14823" max="14823" width="6.7109375" customWidth="1"/>
    <col min="14824" max="14824" width="41.42578125" bestFit="1" customWidth="1"/>
    <col min="14825" max="14825" width="8.42578125" customWidth="1"/>
    <col min="14826" max="14826" width="12.7109375" customWidth="1"/>
    <col min="14827" max="14829" width="9.140625" customWidth="1"/>
    <col min="14830" max="14830" width="5.7109375" bestFit="1" customWidth="1"/>
    <col min="14831" max="14832" width="6.7109375" bestFit="1" customWidth="1"/>
    <col min="15078" max="15078" width="7.42578125" customWidth="1"/>
    <col min="15079" max="15079" width="6.7109375" customWidth="1"/>
    <col min="15080" max="15080" width="41.42578125" bestFit="1" customWidth="1"/>
    <col min="15081" max="15081" width="8.42578125" customWidth="1"/>
    <col min="15082" max="15082" width="12.7109375" customWidth="1"/>
    <col min="15083" max="15085" width="9.140625" customWidth="1"/>
    <col min="15086" max="15086" width="5.7109375" bestFit="1" customWidth="1"/>
    <col min="15087" max="15088" width="6.7109375" bestFit="1" customWidth="1"/>
    <col min="15334" max="15334" width="7.42578125" customWidth="1"/>
    <col min="15335" max="15335" width="6.7109375" customWidth="1"/>
    <col min="15336" max="15336" width="41.42578125" bestFit="1" customWidth="1"/>
    <col min="15337" max="15337" width="8.42578125" customWidth="1"/>
    <col min="15338" max="15338" width="12.7109375" customWidth="1"/>
    <col min="15339" max="15341" width="9.140625" customWidth="1"/>
    <col min="15342" max="15342" width="5.7109375" bestFit="1" customWidth="1"/>
    <col min="15343" max="15344" width="6.7109375" bestFit="1" customWidth="1"/>
    <col min="15590" max="15590" width="7.42578125" customWidth="1"/>
    <col min="15591" max="15591" width="6.7109375" customWidth="1"/>
    <col min="15592" max="15592" width="41.42578125" bestFit="1" customWidth="1"/>
    <col min="15593" max="15593" width="8.42578125" customWidth="1"/>
    <col min="15594" max="15594" width="12.7109375" customWidth="1"/>
    <col min="15595" max="15597" width="9.140625" customWidth="1"/>
    <col min="15598" max="15598" width="5.7109375" bestFit="1" customWidth="1"/>
    <col min="15599" max="15600" width="6.7109375" bestFit="1" customWidth="1"/>
    <col min="15846" max="15846" width="7.42578125" customWidth="1"/>
    <col min="15847" max="15847" width="6.7109375" customWidth="1"/>
    <col min="15848" max="15848" width="41.42578125" bestFit="1" customWidth="1"/>
    <col min="15849" max="15849" width="8.42578125" customWidth="1"/>
    <col min="15850" max="15850" width="12.7109375" customWidth="1"/>
    <col min="15851" max="15853" width="9.140625" customWidth="1"/>
    <col min="15854" max="15854" width="5.7109375" bestFit="1" customWidth="1"/>
    <col min="15855" max="15856" width="6.7109375" bestFit="1" customWidth="1"/>
    <col min="16102" max="16102" width="7.42578125" customWidth="1"/>
    <col min="16103" max="16103" width="6.7109375" customWidth="1"/>
    <col min="16104" max="16104" width="41.42578125" bestFit="1" customWidth="1"/>
    <col min="16105" max="16105" width="8.42578125" customWidth="1"/>
    <col min="16106" max="16106" width="12.7109375" customWidth="1"/>
    <col min="16107" max="16109" width="9.140625" customWidth="1"/>
    <col min="16110" max="16110" width="5.7109375" bestFit="1" customWidth="1"/>
    <col min="16111" max="16112" width="6.7109375" bestFit="1" customWidth="1"/>
  </cols>
  <sheetData>
    <row r="1" spans="1:34" ht="23.25" x14ac:dyDescent="0.25">
      <c r="A1" s="51" t="s">
        <v>60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</row>
    <row r="2" spans="1:34" s="2" customFormat="1" ht="85.5" customHeight="1" x14ac:dyDescent="0.25">
      <c r="A2" s="3" t="s">
        <v>58</v>
      </c>
      <c r="B2" s="4" t="s">
        <v>0</v>
      </c>
      <c r="C2" s="3" t="s">
        <v>1</v>
      </c>
      <c r="D2" s="4" t="s">
        <v>2</v>
      </c>
      <c r="E2" s="18" t="s">
        <v>3</v>
      </c>
      <c r="F2" s="18" t="s">
        <v>76</v>
      </c>
      <c r="G2" s="18" t="s">
        <v>77</v>
      </c>
      <c r="H2" s="18" t="s">
        <v>49</v>
      </c>
      <c r="I2" s="18" t="s">
        <v>51</v>
      </c>
      <c r="J2" s="18" t="s">
        <v>61</v>
      </c>
      <c r="K2" s="4" t="s">
        <v>42</v>
      </c>
      <c r="L2" s="4" t="s">
        <v>43</v>
      </c>
      <c r="M2" s="4" t="s">
        <v>44</v>
      </c>
      <c r="N2" s="4" t="s">
        <v>45</v>
      </c>
      <c r="O2" s="4" t="s">
        <v>46</v>
      </c>
      <c r="P2" s="18" t="s">
        <v>47</v>
      </c>
      <c r="Q2" s="32" t="s">
        <v>48</v>
      </c>
      <c r="R2" s="5" t="s">
        <v>41</v>
      </c>
      <c r="S2" s="5" t="s">
        <v>59</v>
      </c>
      <c r="T2" s="5" t="s">
        <v>54</v>
      </c>
      <c r="U2" s="5" t="s">
        <v>56</v>
      </c>
      <c r="V2" s="5" t="s">
        <v>54</v>
      </c>
      <c r="W2" s="5" t="s">
        <v>56</v>
      </c>
      <c r="X2" s="5" t="s">
        <v>54</v>
      </c>
      <c r="Y2" s="5" t="s">
        <v>56</v>
      </c>
      <c r="Z2" s="5" t="s">
        <v>54</v>
      </c>
      <c r="AA2" s="5" t="s">
        <v>56</v>
      </c>
      <c r="AB2" s="5" t="s">
        <v>54</v>
      </c>
      <c r="AC2" s="5" t="s">
        <v>56</v>
      </c>
      <c r="AD2" s="5" t="s">
        <v>54</v>
      </c>
      <c r="AE2" s="5" t="s">
        <v>56</v>
      </c>
      <c r="AF2" s="5" t="s">
        <v>52</v>
      </c>
      <c r="AG2" s="5" t="s">
        <v>53</v>
      </c>
      <c r="AH2" s="5" t="s">
        <v>74</v>
      </c>
    </row>
    <row r="3" spans="1:34" ht="30.75" customHeight="1" x14ac:dyDescent="0.25">
      <c r="A3" s="52">
        <v>1</v>
      </c>
      <c r="B3" s="6">
        <v>1</v>
      </c>
      <c r="C3" s="7" t="s">
        <v>4</v>
      </c>
      <c r="D3" s="23" t="s">
        <v>5</v>
      </c>
      <c r="E3" s="8" t="s">
        <v>6</v>
      </c>
      <c r="F3" s="56" t="s">
        <v>78</v>
      </c>
      <c r="G3" s="20" t="s">
        <v>79</v>
      </c>
      <c r="H3" s="29"/>
      <c r="I3" s="29">
        <v>150</v>
      </c>
      <c r="J3" s="29"/>
      <c r="K3" s="29"/>
      <c r="L3" s="29">
        <v>48</v>
      </c>
      <c r="M3" s="29"/>
      <c r="N3" s="29"/>
      <c r="O3" s="29">
        <v>150</v>
      </c>
      <c r="P3" s="29">
        <v>40</v>
      </c>
      <c r="Q3" s="29"/>
      <c r="R3" s="30">
        <f>SUM(H3:Q3)</f>
        <v>388</v>
      </c>
      <c r="S3" s="22">
        <v>6.54</v>
      </c>
      <c r="T3" s="22"/>
      <c r="U3" s="26"/>
      <c r="V3" s="27" t="s">
        <v>72</v>
      </c>
      <c r="W3" s="27">
        <v>6</v>
      </c>
      <c r="X3" s="27" t="s">
        <v>73</v>
      </c>
      <c r="Y3" s="27"/>
      <c r="Z3" s="27" t="s">
        <v>69</v>
      </c>
      <c r="AA3" s="27">
        <v>7.19</v>
      </c>
      <c r="AB3" s="27"/>
      <c r="AC3" s="27"/>
      <c r="AD3" s="27"/>
      <c r="AE3" s="26"/>
      <c r="AF3" s="22">
        <f>ROUNDDOWN(AVERAGE(S3:AE3),2)</f>
        <v>6.57</v>
      </c>
      <c r="AG3" s="45">
        <f>R3*AF3</f>
        <v>2549.1600000000003</v>
      </c>
      <c r="AH3" s="49">
        <f>SUM(AG3:AG36)</f>
        <v>125745.34</v>
      </c>
    </row>
    <row r="4" spans="1:34" ht="30.75" customHeight="1" x14ac:dyDescent="0.25">
      <c r="A4" s="53"/>
      <c r="B4" s="6">
        <v>2</v>
      </c>
      <c r="C4" s="9" t="s">
        <v>7</v>
      </c>
      <c r="D4" s="23" t="s">
        <v>5</v>
      </c>
      <c r="E4" s="8" t="s">
        <v>6</v>
      </c>
      <c r="F4" s="56" t="s">
        <v>78</v>
      </c>
      <c r="G4" s="20" t="s">
        <v>79</v>
      </c>
      <c r="H4" s="29"/>
      <c r="I4" s="29">
        <v>10</v>
      </c>
      <c r="J4" s="29"/>
      <c r="K4" s="29"/>
      <c r="L4" s="29">
        <v>9</v>
      </c>
      <c r="M4" s="29">
        <v>4</v>
      </c>
      <c r="N4" s="29">
        <v>6</v>
      </c>
      <c r="O4" s="29">
        <v>15</v>
      </c>
      <c r="P4" s="29">
        <v>10</v>
      </c>
      <c r="Q4" s="29">
        <v>4</v>
      </c>
      <c r="R4" s="30">
        <f t="shared" ref="R4:R40" si="0">SUM(H4:Q4)</f>
        <v>58</v>
      </c>
      <c r="S4" s="22">
        <v>8.86</v>
      </c>
      <c r="T4" s="22"/>
      <c r="U4" s="26"/>
      <c r="V4" s="27" t="s">
        <v>72</v>
      </c>
      <c r="W4" s="27">
        <v>8</v>
      </c>
      <c r="X4" s="27" t="s">
        <v>73</v>
      </c>
      <c r="Y4" s="27"/>
      <c r="Z4" s="27" t="s">
        <v>69</v>
      </c>
      <c r="AA4" s="27">
        <v>9.75</v>
      </c>
      <c r="AB4" s="27"/>
      <c r="AC4" s="27"/>
      <c r="AD4" s="27"/>
      <c r="AE4" s="26"/>
      <c r="AF4" s="22">
        <f t="shared" ref="AF4:AF40" si="1">ROUNDDOWN(AVERAGE(S4:AE4),2)</f>
        <v>8.8699999999999992</v>
      </c>
      <c r="AG4" s="45">
        <f t="shared" ref="AG4:AG40" si="2">R4*AF4</f>
        <v>514.45999999999992</v>
      </c>
      <c r="AH4" s="50"/>
    </row>
    <row r="5" spans="1:34" ht="27" customHeight="1" x14ac:dyDescent="0.25">
      <c r="A5" s="53"/>
      <c r="B5" s="6">
        <v>3</v>
      </c>
      <c r="C5" s="9" t="s">
        <v>8</v>
      </c>
      <c r="D5" s="23" t="s">
        <v>5</v>
      </c>
      <c r="E5" s="8" t="s">
        <v>6</v>
      </c>
      <c r="F5" s="56" t="s">
        <v>78</v>
      </c>
      <c r="G5" s="20" t="s">
        <v>79</v>
      </c>
      <c r="H5" s="29"/>
      <c r="I5" s="29">
        <v>20</v>
      </c>
      <c r="J5" s="29"/>
      <c r="K5" s="29"/>
      <c r="L5" s="29">
        <v>150</v>
      </c>
      <c r="M5" s="29">
        <v>100</v>
      </c>
      <c r="N5" s="29"/>
      <c r="O5" s="29">
        <v>30</v>
      </c>
      <c r="P5" s="29"/>
      <c r="Q5" s="29"/>
      <c r="R5" s="30">
        <f t="shared" si="0"/>
        <v>300</v>
      </c>
      <c r="S5" s="22">
        <v>11.24</v>
      </c>
      <c r="T5" s="22"/>
      <c r="U5" s="26"/>
      <c r="V5" s="27" t="s">
        <v>72</v>
      </c>
      <c r="W5" s="27">
        <v>10</v>
      </c>
      <c r="X5" s="27" t="s">
        <v>73</v>
      </c>
      <c r="Y5" s="27"/>
      <c r="Z5" s="27" t="s">
        <v>69</v>
      </c>
      <c r="AA5" s="27">
        <v>12.36</v>
      </c>
      <c r="AB5" s="27"/>
      <c r="AC5" s="27"/>
      <c r="AD5" s="27"/>
      <c r="AE5" s="26"/>
      <c r="AF5" s="22">
        <f t="shared" si="1"/>
        <v>11.2</v>
      </c>
      <c r="AG5" s="45">
        <f t="shared" si="2"/>
        <v>3360</v>
      </c>
      <c r="AH5" s="50"/>
    </row>
    <row r="6" spans="1:34" ht="30" customHeight="1" x14ac:dyDescent="0.25">
      <c r="A6" s="53"/>
      <c r="B6" s="19">
        <v>4</v>
      </c>
      <c r="C6" s="7" t="s">
        <v>9</v>
      </c>
      <c r="D6" s="23" t="s">
        <v>5</v>
      </c>
      <c r="E6" s="8" t="s">
        <v>6</v>
      </c>
      <c r="F6" s="56" t="s">
        <v>78</v>
      </c>
      <c r="G6" s="20" t="s">
        <v>79</v>
      </c>
      <c r="H6" s="29"/>
      <c r="I6" s="29">
        <v>250</v>
      </c>
      <c r="J6" s="29"/>
      <c r="K6" s="29"/>
      <c r="L6" s="29">
        <v>86</v>
      </c>
      <c r="M6" s="29"/>
      <c r="N6" s="29">
        <v>200</v>
      </c>
      <c r="O6" s="29">
        <v>150</v>
      </c>
      <c r="P6" s="29">
        <v>100</v>
      </c>
      <c r="Q6" s="29"/>
      <c r="R6" s="30">
        <f t="shared" si="0"/>
        <v>786</v>
      </c>
      <c r="S6" s="22">
        <v>5.46</v>
      </c>
      <c r="T6" s="22"/>
      <c r="U6" s="26"/>
      <c r="V6" s="27" t="s">
        <v>72</v>
      </c>
      <c r="W6" s="27">
        <v>5</v>
      </c>
      <c r="X6" s="27" t="s">
        <v>73</v>
      </c>
      <c r="Y6" s="27"/>
      <c r="Z6" s="27" t="s">
        <v>69</v>
      </c>
      <c r="AA6" s="27">
        <v>6.01</v>
      </c>
      <c r="AB6" s="27"/>
      <c r="AC6" s="27"/>
      <c r="AD6" s="27"/>
      <c r="AE6" s="26"/>
      <c r="AF6" s="22">
        <f t="shared" si="1"/>
        <v>5.49</v>
      </c>
      <c r="AG6" s="45">
        <f t="shared" si="2"/>
        <v>4315.1400000000003</v>
      </c>
      <c r="AH6" s="50"/>
    </row>
    <row r="7" spans="1:34" ht="30" x14ac:dyDescent="0.25">
      <c r="A7" s="53"/>
      <c r="B7" s="19">
        <v>5</v>
      </c>
      <c r="C7" s="11" t="s">
        <v>10</v>
      </c>
      <c r="D7" s="23" t="s">
        <v>5</v>
      </c>
      <c r="E7" s="8" t="s">
        <v>6</v>
      </c>
      <c r="F7" s="56" t="s">
        <v>78</v>
      </c>
      <c r="G7" s="20" t="s">
        <v>79</v>
      </c>
      <c r="H7" s="29"/>
      <c r="I7" s="29">
        <v>20</v>
      </c>
      <c r="J7" s="29"/>
      <c r="K7" s="29"/>
      <c r="L7" s="29">
        <v>12</v>
      </c>
      <c r="M7" s="29"/>
      <c r="N7" s="29">
        <v>20</v>
      </c>
      <c r="O7" s="29">
        <v>20</v>
      </c>
      <c r="P7" s="29">
        <v>12</v>
      </c>
      <c r="Q7" s="29"/>
      <c r="R7" s="30">
        <f t="shared" si="0"/>
        <v>84</v>
      </c>
      <c r="S7" s="22">
        <v>6.08</v>
      </c>
      <c r="T7" s="22"/>
      <c r="U7" s="26"/>
      <c r="V7" s="27" t="s">
        <v>72</v>
      </c>
      <c r="W7" s="27">
        <v>5</v>
      </c>
      <c r="X7" s="27" t="s">
        <v>73</v>
      </c>
      <c r="Y7" s="27"/>
      <c r="Z7" s="27" t="s">
        <v>69</v>
      </c>
      <c r="AA7" s="27">
        <v>6.69</v>
      </c>
      <c r="AB7" s="27"/>
      <c r="AC7" s="27"/>
      <c r="AD7" s="27"/>
      <c r="AE7" s="26"/>
      <c r="AF7" s="22">
        <f t="shared" si="1"/>
        <v>5.92</v>
      </c>
      <c r="AG7" s="45">
        <f t="shared" si="2"/>
        <v>497.28</v>
      </c>
      <c r="AH7" s="50"/>
    </row>
    <row r="8" spans="1:34" ht="30" customHeight="1" x14ac:dyDescent="0.25">
      <c r="A8" s="53"/>
      <c r="B8" s="19">
        <v>6</v>
      </c>
      <c r="C8" s="7" t="s">
        <v>11</v>
      </c>
      <c r="D8" s="23" t="s">
        <v>5</v>
      </c>
      <c r="E8" s="8" t="s">
        <v>6</v>
      </c>
      <c r="F8" s="56" t="s">
        <v>78</v>
      </c>
      <c r="G8" s="20" t="s">
        <v>79</v>
      </c>
      <c r="H8" s="29"/>
      <c r="I8" s="29">
        <v>150</v>
      </c>
      <c r="J8" s="29"/>
      <c r="K8" s="29"/>
      <c r="L8" s="29">
        <v>35</v>
      </c>
      <c r="M8" s="29"/>
      <c r="N8" s="29"/>
      <c r="O8" s="29"/>
      <c r="P8" s="29">
        <v>40</v>
      </c>
      <c r="Q8" s="29"/>
      <c r="R8" s="30">
        <f t="shared" si="0"/>
        <v>225</v>
      </c>
      <c r="S8" s="22">
        <v>5.26</v>
      </c>
      <c r="T8" s="22"/>
      <c r="U8" s="26"/>
      <c r="V8" s="27" t="s">
        <v>72</v>
      </c>
      <c r="W8" s="27">
        <v>5</v>
      </c>
      <c r="X8" s="27" t="s">
        <v>73</v>
      </c>
      <c r="Y8" s="27"/>
      <c r="Z8" s="27" t="s">
        <v>69</v>
      </c>
      <c r="AA8" s="27">
        <v>5.79</v>
      </c>
      <c r="AB8" s="27"/>
      <c r="AC8" s="27"/>
      <c r="AD8" s="27"/>
      <c r="AE8" s="26"/>
      <c r="AF8" s="22">
        <f t="shared" si="1"/>
        <v>5.35</v>
      </c>
      <c r="AG8" s="45">
        <f t="shared" si="2"/>
        <v>1203.75</v>
      </c>
      <c r="AH8" s="50"/>
    </row>
    <row r="9" spans="1:34" ht="27" customHeight="1" x14ac:dyDescent="0.25">
      <c r="A9" s="53"/>
      <c r="B9" s="19">
        <v>7</v>
      </c>
      <c r="C9" s="7" t="s">
        <v>12</v>
      </c>
      <c r="D9" s="23" t="s">
        <v>5</v>
      </c>
      <c r="E9" s="8" t="s">
        <v>6</v>
      </c>
      <c r="F9" s="56" t="s">
        <v>78</v>
      </c>
      <c r="G9" s="20" t="s">
        <v>79</v>
      </c>
      <c r="H9" s="29"/>
      <c r="I9" s="29">
        <v>50</v>
      </c>
      <c r="J9" s="29">
        <v>300</v>
      </c>
      <c r="K9" s="29"/>
      <c r="L9" s="29">
        <v>123</v>
      </c>
      <c r="M9" s="29"/>
      <c r="N9" s="29"/>
      <c r="O9" s="29"/>
      <c r="P9" s="29">
        <v>50</v>
      </c>
      <c r="Q9" s="29"/>
      <c r="R9" s="30">
        <f t="shared" si="0"/>
        <v>523</v>
      </c>
      <c r="S9" s="22">
        <v>5.25</v>
      </c>
      <c r="T9" s="22"/>
      <c r="U9" s="26"/>
      <c r="V9" s="27" t="s">
        <v>72</v>
      </c>
      <c r="W9" s="27">
        <v>5</v>
      </c>
      <c r="X9" s="27" t="s">
        <v>73</v>
      </c>
      <c r="Y9" s="27"/>
      <c r="Z9" s="27" t="s">
        <v>69</v>
      </c>
      <c r="AA9" s="27">
        <v>5.78</v>
      </c>
      <c r="AB9" s="27"/>
      <c r="AC9" s="27"/>
      <c r="AD9" s="27"/>
      <c r="AE9" s="26"/>
      <c r="AF9" s="22">
        <f t="shared" si="1"/>
        <v>5.34</v>
      </c>
      <c r="AG9" s="45">
        <f t="shared" si="2"/>
        <v>2792.8199999999997</v>
      </c>
      <c r="AH9" s="50"/>
    </row>
    <row r="10" spans="1:34" ht="29.25" customHeight="1" x14ac:dyDescent="0.25">
      <c r="A10" s="53"/>
      <c r="B10" s="19">
        <v>8</v>
      </c>
      <c r="C10" s="7" t="s">
        <v>13</v>
      </c>
      <c r="D10" s="23" t="s">
        <v>5</v>
      </c>
      <c r="E10" s="8" t="s">
        <v>6</v>
      </c>
      <c r="F10" s="56" t="s">
        <v>78</v>
      </c>
      <c r="G10" s="20" t="s">
        <v>79</v>
      </c>
      <c r="H10" s="29"/>
      <c r="I10" s="29">
        <v>30</v>
      </c>
      <c r="J10" s="29"/>
      <c r="K10" s="29"/>
      <c r="L10" s="29">
        <v>68</v>
      </c>
      <c r="M10" s="29"/>
      <c r="N10" s="29"/>
      <c r="O10" s="29"/>
      <c r="P10" s="29">
        <v>100</v>
      </c>
      <c r="Q10" s="29"/>
      <c r="R10" s="30">
        <f t="shared" si="0"/>
        <v>198</v>
      </c>
      <c r="S10" s="22">
        <v>5.32</v>
      </c>
      <c r="T10" s="22"/>
      <c r="U10" s="26"/>
      <c r="V10" s="27" t="s">
        <v>72</v>
      </c>
      <c r="W10" s="27">
        <v>5</v>
      </c>
      <c r="X10" s="27" t="s">
        <v>73</v>
      </c>
      <c r="Y10" s="27"/>
      <c r="Z10" s="27" t="s">
        <v>69</v>
      </c>
      <c r="AA10" s="27">
        <v>5.85</v>
      </c>
      <c r="AB10" s="27"/>
      <c r="AC10" s="27"/>
      <c r="AD10" s="27"/>
      <c r="AE10" s="26"/>
      <c r="AF10" s="22">
        <f t="shared" si="1"/>
        <v>5.39</v>
      </c>
      <c r="AG10" s="45">
        <f t="shared" si="2"/>
        <v>1067.22</v>
      </c>
      <c r="AH10" s="50"/>
    </row>
    <row r="11" spans="1:34" ht="27" customHeight="1" x14ac:dyDescent="0.25">
      <c r="A11" s="53"/>
      <c r="B11" s="19">
        <v>9</v>
      </c>
      <c r="C11" s="7" t="s">
        <v>14</v>
      </c>
      <c r="D11" s="23" t="s">
        <v>5</v>
      </c>
      <c r="E11" s="8" t="s">
        <v>6</v>
      </c>
      <c r="F11" s="56" t="s">
        <v>78</v>
      </c>
      <c r="G11" s="20" t="s">
        <v>79</v>
      </c>
      <c r="H11" s="29"/>
      <c r="I11" s="29">
        <v>130</v>
      </c>
      <c r="J11" s="29"/>
      <c r="K11" s="29"/>
      <c r="L11" s="29">
        <v>34</v>
      </c>
      <c r="M11" s="29"/>
      <c r="N11" s="29">
        <v>40</v>
      </c>
      <c r="O11" s="29">
        <v>50</v>
      </c>
      <c r="P11" s="29">
        <v>30</v>
      </c>
      <c r="Q11" s="29"/>
      <c r="R11" s="30">
        <f t="shared" si="0"/>
        <v>284</v>
      </c>
      <c r="S11" s="22">
        <v>4.67</v>
      </c>
      <c r="T11" s="22"/>
      <c r="U11" s="26"/>
      <c r="V11" s="27" t="s">
        <v>72</v>
      </c>
      <c r="W11" s="27">
        <v>4.5</v>
      </c>
      <c r="X11" s="27" t="s">
        <v>73</v>
      </c>
      <c r="Y11" s="27"/>
      <c r="Z11" s="27" t="s">
        <v>69</v>
      </c>
      <c r="AA11" s="27">
        <v>5.14</v>
      </c>
      <c r="AB11" s="27"/>
      <c r="AC11" s="27"/>
      <c r="AD11" s="27"/>
      <c r="AE11" s="26"/>
      <c r="AF11" s="22">
        <f t="shared" si="1"/>
        <v>4.7699999999999996</v>
      </c>
      <c r="AG11" s="45">
        <f t="shared" si="2"/>
        <v>1354.6799999999998</v>
      </c>
      <c r="AH11" s="50"/>
    </row>
    <row r="12" spans="1:34" ht="27" customHeight="1" x14ac:dyDescent="0.25">
      <c r="A12" s="53"/>
      <c r="B12" s="19">
        <v>10</v>
      </c>
      <c r="C12" s="7" t="s">
        <v>15</v>
      </c>
      <c r="D12" s="23" t="s">
        <v>5</v>
      </c>
      <c r="E12" s="8" t="s">
        <v>6</v>
      </c>
      <c r="F12" s="56" t="s">
        <v>78</v>
      </c>
      <c r="G12" s="20" t="s">
        <v>79</v>
      </c>
      <c r="H12" s="29"/>
      <c r="I12" s="29">
        <v>600</v>
      </c>
      <c r="J12" s="29"/>
      <c r="K12" s="29"/>
      <c r="L12" s="29">
        <v>92</v>
      </c>
      <c r="M12" s="29"/>
      <c r="N12" s="29">
        <v>200</v>
      </c>
      <c r="O12" s="29">
        <v>150</v>
      </c>
      <c r="P12" s="29">
        <v>100</v>
      </c>
      <c r="Q12" s="29"/>
      <c r="R12" s="30">
        <f t="shared" si="0"/>
        <v>1142</v>
      </c>
      <c r="S12" s="22">
        <v>4.75</v>
      </c>
      <c r="T12" s="22"/>
      <c r="U12" s="26"/>
      <c r="V12" s="27" t="s">
        <v>72</v>
      </c>
      <c r="W12" s="27">
        <v>4</v>
      </c>
      <c r="X12" s="27" t="s">
        <v>73</v>
      </c>
      <c r="Y12" s="27"/>
      <c r="Z12" s="27" t="s">
        <v>69</v>
      </c>
      <c r="AA12" s="27">
        <v>5.23</v>
      </c>
      <c r="AB12" s="27"/>
      <c r="AC12" s="27"/>
      <c r="AD12" s="27"/>
      <c r="AE12" s="26"/>
      <c r="AF12" s="22">
        <f t="shared" si="1"/>
        <v>4.66</v>
      </c>
      <c r="AG12" s="45">
        <f t="shared" si="2"/>
        <v>5321.72</v>
      </c>
      <c r="AH12" s="50"/>
    </row>
    <row r="13" spans="1:34" ht="32.25" customHeight="1" x14ac:dyDescent="0.25">
      <c r="A13" s="53"/>
      <c r="B13" s="19">
        <v>11</v>
      </c>
      <c r="C13" s="10" t="s">
        <v>16</v>
      </c>
      <c r="D13" s="24" t="s">
        <v>5</v>
      </c>
      <c r="E13" s="8" t="s">
        <v>6</v>
      </c>
      <c r="F13" s="56" t="s">
        <v>78</v>
      </c>
      <c r="G13" s="20" t="s">
        <v>79</v>
      </c>
      <c r="H13" s="29"/>
      <c r="I13" s="29"/>
      <c r="J13" s="29"/>
      <c r="K13" s="29"/>
      <c r="L13" s="29">
        <v>13</v>
      </c>
      <c r="M13" s="29"/>
      <c r="N13" s="29"/>
      <c r="O13" s="29"/>
      <c r="P13" s="29"/>
      <c r="Q13" s="29"/>
      <c r="R13" s="30">
        <f t="shared" si="0"/>
        <v>13</v>
      </c>
      <c r="S13" s="22">
        <v>19.899999999999999</v>
      </c>
      <c r="T13" s="22"/>
      <c r="U13" s="28"/>
      <c r="V13" s="27" t="s">
        <v>72</v>
      </c>
      <c r="W13" s="27">
        <v>18</v>
      </c>
      <c r="X13" s="27" t="s">
        <v>73</v>
      </c>
      <c r="Y13" s="27">
        <v>12</v>
      </c>
      <c r="Z13" s="27" t="s">
        <v>69</v>
      </c>
      <c r="AA13" s="27">
        <v>21.89</v>
      </c>
      <c r="AB13" s="27"/>
      <c r="AC13" s="27"/>
      <c r="AD13" s="27"/>
      <c r="AE13" s="26"/>
      <c r="AF13" s="22">
        <f t="shared" si="1"/>
        <v>17.940000000000001</v>
      </c>
      <c r="AG13" s="45">
        <f t="shared" si="2"/>
        <v>233.22000000000003</v>
      </c>
      <c r="AH13" s="50"/>
    </row>
    <row r="14" spans="1:34" ht="32.25" customHeight="1" x14ac:dyDescent="0.25">
      <c r="A14" s="53"/>
      <c r="B14" s="19">
        <v>12</v>
      </c>
      <c r="C14" s="7" t="s">
        <v>17</v>
      </c>
      <c r="D14" s="23" t="s">
        <v>5</v>
      </c>
      <c r="E14" s="8" t="s">
        <v>6</v>
      </c>
      <c r="F14" s="56" t="s">
        <v>78</v>
      </c>
      <c r="G14" s="20" t="s">
        <v>79</v>
      </c>
      <c r="H14" s="29"/>
      <c r="I14" s="29">
        <v>50</v>
      </c>
      <c r="J14" s="29"/>
      <c r="K14" s="29"/>
      <c r="L14" s="29">
        <v>8</v>
      </c>
      <c r="M14" s="29"/>
      <c r="N14" s="29"/>
      <c r="O14" s="29">
        <v>500</v>
      </c>
      <c r="P14" s="29">
        <v>200</v>
      </c>
      <c r="Q14" s="29"/>
      <c r="R14" s="30">
        <f t="shared" si="0"/>
        <v>758</v>
      </c>
      <c r="S14" s="22">
        <v>2.15</v>
      </c>
      <c r="T14" s="22"/>
      <c r="U14" s="26"/>
      <c r="V14" s="27" t="s">
        <v>72</v>
      </c>
      <c r="W14" s="27">
        <v>2</v>
      </c>
      <c r="X14" s="27" t="s">
        <v>73</v>
      </c>
      <c r="Y14" s="27"/>
      <c r="Z14" s="27" t="s">
        <v>69</v>
      </c>
      <c r="AA14" s="27">
        <v>2.37</v>
      </c>
      <c r="AB14" s="27"/>
      <c r="AC14" s="27"/>
      <c r="AD14" s="27"/>
      <c r="AE14" s="26"/>
      <c r="AF14" s="22">
        <f t="shared" si="1"/>
        <v>2.17</v>
      </c>
      <c r="AG14" s="45">
        <f t="shared" si="2"/>
        <v>1644.86</v>
      </c>
      <c r="AH14" s="50"/>
    </row>
    <row r="15" spans="1:34" ht="80.25" customHeight="1" x14ac:dyDescent="0.25">
      <c r="A15" s="53"/>
      <c r="B15" s="19">
        <v>13</v>
      </c>
      <c r="C15" s="9" t="s">
        <v>18</v>
      </c>
      <c r="D15" s="23" t="s">
        <v>19</v>
      </c>
      <c r="E15" s="8" t="s">
        <v>6</v>
      </c>
      <c r="F15" s="56" t="s">
        <v>78</v>
      </c>
      <c r="G15" s="20" t="s">
        <v>81</v>
      </c>
      <c r="H15" s="29"/>
      <c r="I15" s="29"/>
      <c r="J15" s="29"/>
      <c r="K15" s="29">
        <v>60</v>
      </c>
      <c r="L15" s="29">
        <v>73</v>
      </c>
      <c r="M15" s="29"/>
      <c r="N15" s="29">
        <v>50</v>
      </c>
      <c r="O15" s="29">
        <v>80</v>
      </c>
      <c r="P15" s="29">
        <v>10</v>
      </c>
      <c r="Q15" s="29">
        <v>200</v>
      </c>
      <c r="R15" s="30">
        <f t="shared" si="0"/>
        <v>473</v>
      </c>
      <c r="S15" s="22">
        <v>16.940000000000001</v>
      </c>
      <c r="T15" s="22"/>
      <c r="U15" s="26"/>
      <c r="V15" s="27" t="s">
        <v>72</v>
      </c>
      <c r="W15" s="27">
        <v>14</v>
      </c>
      <c r="X15" s="27" t="s">
        <v>73</v>
      </c>
      <c r="Y15" s="27"/>
      <c r="Z15" s="27" t="s">
        <v>69</v>
      </c>
      <c r="AA15" s="27">
        <v>18.63</v>
      </c>
      <c r="AB15" s="27"/>
      <c r="AC15" s="27"/>
      <c r="AD15" s="27"/>
      <c r="AE15" s="26"/>
      <c r="AF15" s="22">
        <f t="shared" si="1"/>
        <v>16.52</v>
      </c>
      <c r="AG15" s="45">
        <f t="shared" si="2"/>
        <v>7813.96</v>
      </c>
      <c r="AH15" s="50"/>
    </row>
    <row r="16" spans="1:34" ht="30.75" customHeight="1" x14ac:dyDescent="0.25">
      <c r="A16" s="53"/>
      <c r="B16" s="19">
        <v>14</v>
      </c>
      <c r="C16" s="10" t="s">
        <v>20</v>
      </c>
      <c r="D16" s="24" t="s">
        <v>5</v>
      </c>
      <c r="E16" s="8" t="s">
        <v>6</v>
      </c>
      <c r="F16" s="56" t="s">
        <v>78</v>
      </c>
      <c r="G16" s="20" t="s">
        <v>79</v>
      </c>
      <c r="H16" s="29"/>
      <c r="I16" s="29"/>
      <c r="J16" s="29"/>
      <c r="K16" s="29"/>
      <c r="L16" s="29">
        <v>150</v>
      </c>
      <c r="M16" s="29">
        <v>100</v>
      </c>
      <c r="N16" s="29"/>
      <c r="O16" s="29">
        <v>15</v>
      </c>
      <c r="P16" s="29"/>
      <c r="Q16" s="29"/>
      <c r="R16" s="30">
        <f t="shared" si="0"/>
        <v>265</v>
      </c>
      <c r="S16" s="22">
        <v>3.29</v>
      </c>
      <c r="T16" s="22"/>
      <c r="U16" s="26"/>
      <c r="V16" s="27" t="s">
        <v>72</v>
      </c>
      <c r="W16" s="27">
        <v>3</v>
      </c>
      <c r="X16" s="27" t="s">
        <v>73</v>
      </c>
      <c r="Y16" s="27"/>
      <c r="Z16" s="27" t="s">
        <v>69</v>
      </c>
      <c r="AA16" s="27">
        <v>3.62</v>
      </c>
      <c r="AB16" s="27"/>
      <c r="AC16" s="27"/>
      <c r="AD16" s="27"/>
      <c r="AE16" s="26"/>
      <c r="AF16" s="22">
        <f t="shared" si="1"/>
        <v>3.3</v>
      </c>
      <c r="AG16" s="45">
        <f t="shared" si="2"/>
        <v>874.5</v>
      </c>
      <c r="AH16" s="50"/>
    </row>
    <row r="17" spans="1:34" ht="30" x14ac:dyDescent="0.25">
      <c r="A17" s="53"/>
      <c r="B17" s="19">
        <v>15</v>
      </c>
      <c r="C17" s="12" t="s">
        <v>21</v>
      </c>
      <c r="D17" s="25" t="s">
        <v>5</v>
      </c>
      <c r="E17" s="8" t="s">
        <v>6</v>
      </c>
      <c r="F17" s="56" t="s">
        <v>78</v>
      </c>
      <c r="G17" s="20" t="s">
        <v>79</v>
      </c>
      <c r="H17" s="29"/>
      <c r="I17" s="29"/>
      <c r="J17" s="29"/>
      <c r="K17" s="29"/>
      <c r="L17" s="29">
        <v>47</v>
      </c>
      <c r="M17" s="29">
        <v>100</v>
      </c>
      <c r="N17" s="29"/>
      <c r="O17" s="29">
        <v>15</v>
      </c>
      <c r="P17" s="29"/>
      <c r="Q17" s="29"/>
      <c r="R17" s="30">
        <f t="shared" si="0"/>
        <v>162</v>
      </c>
      <c r="S17" s="22">
        <v>3.74</v>
      </c>
      <c r="T17" s="22"/>
      <c r="U17" s="26"/>
      <c r="V17" s="27" t="s">
        <v>72</v>
      </c>
      <c r="W17" s="27">
        <v>3.5</v>
      </c>
      <c r="X17" s="27" t="s">
        <v>73</v>
      </c>
      <c r="Y17" s="27"/>
      <c r="Z17" s="27" t="s">
        <v>69</v>
      </c>
      <c r="AA17" s="27">
        <v>4.1100000000000003</v>
      </c>
      <c r="AB17" s="27"/>
      <c r="AC17" s="27"/>
      <c r="AD17" s="27"/>
      <c r="AE17" s="26"/>
      <c r="AF17" s="22">
        <f t="shared" si="1"/>
        <v>3.78</v>
      </c>
      <c r="AG17" s="45">
        <f t="shared" si="2"/>
        <v>612.36</v>
      </c>
      <c r="AH17" s="50"/>
    </row>
    <row r="18" spans="1:34" ht="32.25" customHeight="1" x14ac:dyDescent="0.25">
      <c r="A18" s="53"/>
      <c r="B18" s="19">
        <v>16</v>
      </c>
      <c r="C18" s="7" t="s">
        <v>22</v>
      </c>
      <c r="D18" s="23" t="s">
        <v>5</v>
      </c>
      <c r="E18" s="8" t="s">
        <v>6</v>
      </c>
      <c r="F18" s="56" t="s">
        <v>78</v>
      </c>
      <c r="G18" s="20" t="s">
        <v>79</v>
      </c>
      <c r="H18" s="29"/>
      <c r="I18" s="29">
        <v>100</v>
      </c>
      <c r="J18" s="29"/>
      <c r="K18" s="29"/>
      <c r="L18" s="29">
        <v>51</v>
      </c>
      <c r="M18" s="29"/>
      <c r="N18" s="29">
        <v>50</v>
      </c>
      <c r="O18" s="29">
        <v>40</v>
      </c>
      <c r="P18" s="29">
        <v>200</v>
      </c>
      <c r="Q18" s="29"/>
      <c r="R18" s="30">
        <f t="shared" si="0"/>
        <v>441</v>
      </c>
      <c r="S18" s="22">
        <v>2.29</v>
      </c>
      <c r="T18" s="22"/>
      <c r="U18" s="26"/>
      <c r="V18" s="27" t="s">
        <v>72</v>
      </c>
      <c r="W18" s="27">
        <v>2</v>
      </c>
      <c r="X18" s="27" t="s">
        <v>73</v>
      </c>
      <c r="Y18" s="27"/>
      <c r="Z18" s="27" t="s">
        <v>69</v>
      </c>
      <c r="AA18" s="27">
        <v>2.52</v>
      </c>
      <c r="AB18" s="27"/>
      <c r="AC18" s="27"/>
      <c r="AD18" s="27"/>
      <c r="AE18" s="26"/>
      <c r="AF18" s="22">
        <f t="shared" si="1"/>
        <v>2.27</v>
      </c>
      <c r="AG18" s="45">
        <f t="shared" si="2"/>
        <v>1001.07</v>
      </c>
      <c r="AH18" s="50"/>
    </row>
    <row r="19" spans="1:34" ht="29.25" customHeight="1" x14ac:dyDescent="0.25">
      <c r="A19" s="53"/>
      <c r="B19" s="19">
        <v>17</v>
      </c>
      <c r="C19" s="10" t="s">
        <v>23</v>
      </c>
      <c r="D19" s="23" t="s">
        <v>5</v>
      </c>
      <c r="E19" s="8" t="s">
        <v>6</v>
      </c>
      <c r="F19" s="56" t="s">
        <v>78</v>
      </c>
      <c r="G19" s="20" t="s">
        <v>79</v>
      </c>
      <c r="H19" s="29"/>
      <c r="I19" s="29"/>
      <c r="J19" s="29"/>
      <c r="K19" s="29"/>
      <c r="L19" s="29">
        <v>6</v>
      </c>
      <c r="M19" s="29"/>
      <c r="N19" s="29"/>
      <c r="O19" s="29"/>
      <c r="P19" s="29"/>
      <c r="Q19" s="29"/>
      <c r="R19" s="30">
        <f t="shared" si="0"/>
        <v>6</v>
      </c>
      <c r="S19" s="22">
        <v>19.27</v>
      </c>
      <c r="T19" s="22"/>
      <c r="U19" s="26"/>
      <c r="V19" s="27" t="s">
        <v>72</v>
      </c>
      <c r="W19" s="27">
        <v>18</v>
      </c>
      <c r="X19" s="27" t="s">
        <v>73</v>
      </c>
      <c r="Y19" s="27">
        <v>15</v>
      </c>
      <c r="Z19" s="27" t="s">
        <v>69</v>
      </c>
      <c r="AA19" s="27">
        <v>21.2</v>
      </c>
      <c r="AB19" s="27"/>
      <c r="AC19" s="27"/>
      <c r="AD19" s="27"/>
      <c r="AE19" s="26"/>
      <c r="AF19" s="22">
        <f t="shared" si="1"/>
        <v>18.36</v>
      </c>
      <c r="AG19" s="45">
        <f t="shared" si="2"/>
        <v>110.16</v>
      </c>
      <c r="AH19" s="50"/>
    </row>
    <row r="20" spans="1:34" ht="41.25" customHeight="1" x14ac:dyDescent="0.25">
      <c r="A20" s="53"/>
      <c r="B20" s="19">
        <v>18</v>
      </c>
      <c r="C20" s="14" t="s">
        <v>24</v>
      </c>
      <c r="D20" s="23" t="s">
        <v>5</v>
      </c>
      <c r="E20" s="8" t="s">
        <v>6</v>
      </c>
      <c r="F20" s="56" t="s">
        <v>78</v>
      </c>
      <c r="G20" s="20" t="s">
        <v>79</v>
      </c>
      <c r="H20" s="29"/>
      <c r="I20" s="29"/>
      <c r="J20" s="29"/>
      <c r="K20" s="29"/>
      <c r="L20" s="29">
        <v>30</v>
      </c>
      <c r="M20" s="29"/>
      <c r="N20" s="29"/>
      <c r="O20" s="29"/>
      <c r="P20" s="29"/>
      <c r="Q20" s="29"/>
      <c r="R20" s="30">
        <f t="shared" si="0"/>
        <v>30</v>
      </c>
      <c r="S20" s="22">
        <v>6.99</v>
      </c>
      <c r="T20" s="22"/>
      <c r="U20" s="26"/>
      <c r="V20" s="27" t="s">
        <v>72</v>
      </c>
      <c r="W20" s="27">
        <v>6</v>
      </c>
      <c r="X20" s="27" t="s">
        <v>73</v>
      </c>
      <c r="Y20" s="27"/>
      <c r="Z20" s="27" t="s">
        <v>69</v>
      </c>
      <c r="AA20" s="27">
        <v>7.69</v>
      </c>
      <c r="AB20" s="27"/>
      <c r="AC20" s="27"/>
      <c r="AD20" s="27"/>
      <c r="AE20" s="26"/>
      <c r="AF20" s="22">
        <f t="shared" si="1"/>
        <v>6.89</v>
      </c>
      <c r="AG20" s="45">
        <f t="shared" si="2"/>
        <v>206.7</v>
      </c>
      <c r="AH20" s="50"/>
    </row>
    <row r="21" spans="1:34" ht="27.75" customHeight="1" x14ac:dyDescent="0.25">
      <c r="A21" s="53"/>
      <c r="B21" s="19">
        <v>19</v>
      </c>
      <c r="C21" s="10" t="s">
        <v>25</v>
      </c>
      <c r="D21" s="23" t="s">
        <v>5</v>
      </c>
      <c r="E21" s="8" t="s">
        <v>6</v>
      </c>
      <c r="F21" s="56" t="s">
        <v>78</v>
      </c>
      <c r="G21" s="20" t="s">
        <v>79</v>
      </c>
      <c r="H21" s="29"/>
      <c r="I21" s="29">
        <v>20</v>
      </c>
      <c r="J21" s="29"/>
      <c r="K21" s="29"/>
      <c r="L21" s="29">
        <v>44</v>
      </c>
      <c r="M21" s="29">
        <v>4</v>
      </c>
      <c r="N21" s="29"/>
      <c r="O21" s="29">
        <v>10</v>
      </c>
      <c r="P21" s="29"/>
      <c r="Q21" s="29"/>
      <c r="R21" s="30">
        <f t="shared" si="0"/>
        <v>78</v>
      </c>
      <c r="S21" s="22">
        <v>7.69</v>
      </c>
      <c r="T21" s="22"/>
      <c r="U21" s="26"/>
      <c r="V21" s="27" t="s">
        <v>72</v>
      </c>
      <c r="W21" s="27">
        <v>7</v>
      </c>
      <c r="X21" s="27" t="s">
        <v>73</v>
      </c>
      <c r="Y21" s="27"/>
      <c r="Z21" s="27" t="s">
        <v>69</v>
      </c>
      <c r="AA21" s="27">
        <v>8.4600000000000009</v>
      </c>
      <c r="AB21" s="27"/>
      <c r="AC21" s="27"/>
      <c r="AD21" s="27"/>
      <c r="AE21" s="26"/>
      <c r="AF21" s="22">
        <f t="shared" si="1"/>
        <v>7.71</v>
      </c>
      <c r="AG21" s="45">
        <f t="shared" si="2"/>
        <v>601.38</v>
      </c>
      <c r="AH21" s="50"/>
    </row>
    <row r="22" spans="1:34" ht="33.75" customHeight="1" x14ac:dyDescent="0.25">
      <c r="A22" s="53"/>
      <c r="B22" s="19">
        <v>20</v>
      </c>
      <c r="C22" s="9" t="s">
        <v>26</v>
      </c>
      <c r="D22" s="20" t="s">
        <v>27</v>
      </c>
      <c r="E22" s="8" t="s">
        <v>6</v>
      </c>
      <c r="F22" s="56" t="s">
        <v>78</v>
      </c>
      <c r="G22" s="20" t="s">
        <v>80</v>
      </c>
      <c r="H22" s="29"/>
      <c r="I22" s="29"/>
      <c r="J22" s="29"/>
      <c r="K22" s="29">
        <v>20</v>
      </c>
      <c r="L22" s="29">
        <v>22</v>
      </c>
      <c r="M22" s="29"/>
      <c r="N22" s="29">
        <v>80</v>
      </c>
      <c r="O22" s="29">
        <v>30</v>
      </c>
      <c r="P22" s="29">
        <v>10</v>
      </c>
      <c r="Q22" s="29">
        <v>50</v>
      </c>
      <c r="R22" s="30">
        <f t="shared" si="0"/>
        <v>212</v>
      </c>
      <c r="S22" s="22">
        <v>22.98</v>
      </c>
      <c r="T22" s="22"/>
      <c r="U22" s="26"/>
      <c r="V22" s="27" t="s">
        <v>72</v>
      </c>
      <c r="W22" s="27">
        <v>20</v>
      </c>
      <c r="X22" s="27" t="s">
        <v>73</v>
      </c>
      <c r="Y22" s="27"/>
      <c r="Z22" s="27" t="s">
        <v>69</v>
      </c>
      <c r="AA22" s="27">
        <v>25.28</v>
      </c>
      <c r="AB22" s="27"/>
      <c r="AC22" s="27"/>
      <c r="AD22" s="27"/>
      <c r="AE22" s="26"/>
      <c r="AF22" s="22">
        <f t="shared" si="1"/>
        <v>22.75</v>
      </c>
      <c r="AG22" s="45">
        <f t="shared" si="2"/>
        <v>4823</v>
      </c>
      <c r="AH22" s="50"/>
    </row>
    <row r="23" spans="1:34" ht="40.5" customHeight="1" x14ac:dyDescent="0.25">
      <c r="A23" s="53"/>
      <c r="B23" s="19">
        <v>21</v>
      </c>
      <c r="C23" s="9" t="s">
        <v>30</v>
      </c>
      <c r="D23" s="13" t="s">
        <v>19</v>
      </c>
      <c r="E23" s="8" t="s">
        <v>6</v>
      </c>
      <c r="F23" s="56" t="s">
        <v>78</v>
      </c>
      <c r="G23" s="20" t="s">
        <v>81</v>
      </c>
      <c r="H23" s="29"/>
      <c r="I23" s="29">
        <v>10</v>
      </c>
      <c r="J23" s="29"/>
      <c r="K23" s="29">
        <v>40</v>
      </c>
      <c r="L23" s="29">
        <v>72</v>
      </c>
      <c r="M23" s="29">
        <v>2</v>
      </c>
      <c r="N23" s="29">
        <v>60</v>
      </c>
      <c r="O23" s="29"/>
      <c r="P23" s="29">
        <v>10</v>
      </c>
      <c r="Q23" s="29">
        <v>50</v>
      </c>
      <c r="R23" s="30">
        <f t="shared" si="0"/>
        <v>244</v>
      </c>
      <c r="S23" s="22">
        <v>11.98</v>
      </c>
      <c r="T23" s="22"/>
      <c r="U23" s="26"/>
      <c r="V23" s="27" t="s">
        <v>72</v>
      </c>
      <c r="W23" s="27">
        <v>10</v>
      </c>
      <c r="X23" s="27" t="s">
        <v>73</v>
      </c>
      <c r="Y23" s="27"/>
      <c r="Z23" s="27" t="s">
        <v>69</v>
      </c>
      <c r="AA23" s="27">
        <v>13.18</v>
      </c>
      <c r="AB23" s="27"/>
      <c r="AC23" s="27"/>
      <c r="AD23" s="27"/>
      <c r="AE23" s="26"/>
      <c r="AF23" s="22">
        <f t="shared" si="1"/>
        <v>11.72</v>
      </c>
      <c r="AG23" s="45">
        <f t="shared" si="2"/>
        <v>2859.6800000000003</v>
      </c>
      <c r="AH23" s="50"/>
    </row>
    <row r="24" spans="1:34" ht="45.75" customHeight="1" x14ac:dyDescent="0.25">
      <c r="A24" s="53"/>
      <c r="B24" s="19">
        <v>22</v>
      </c>
      <c r="C24" s="16" t="s">
        <v>31</v>
      </c>
      <c r="D24" s="24" t="s">
        <v>5</v>
      </c>
      <c r="E24" s="8" t="s">
        <v>6</v>
      </c>
      <c r="F24" s="56" t="s">
        <v>78</v>
      </c>
      <c r="G24" s="20" t="s">
        <v>79</v>
      </c>
      <c r="H24" s="29">
        <v>2000</v>
      </c>
      <c r="I24" s="29"/>
      <c r="J24" s="29"/>
      <c r="K24" s="29"/>
      <c r="L24" s="29">
        <v>46</v>
      </c>
      <c r="M24" s="29"/>
      <c r="N24" s="29"/>
      <c r="O24" s="29"/>
      <c r="P24" s="29"/>
      <c r="Q24" s="29"/>
      <c r="R24" s="30">
        <f t="shared" si="0"/>
        <v>2046</v>
      </c>
      <c r="S24" s="22">
        <v>4.76</v>
      </c>
      <c r="T24" s="22"/>
      <c r="U24" s="26"/>
      <c r="V24" s="27" t="s">
        <v>72</v>
      </c>
      <c r="W24" s="27">
        <v>4</v>
      </c>
      <c r="X24" s="27" t="s">
        <v>73</v>
      </c>
      <c r="Y24" s="27"/>
      <c r="Z24" s="27" t="s">
        <v>69</v>
      </c>
      <c r="AA24" s="27">
        <v>5.24</v>
      </c>
      <c r="AB24" s="27"/>
      <c r="AC24" s="27"/>
      <c r="AD24" s="27"/>
      <c r="AE24" s="26"/>
      <c r="AF24" s="22">
        <f t="shared" si="1"/>
        <v>4.66</v>
      </c>
      <c r="AG24" s="45">
        <f t="shared" si="2"/>
        <v>9534.36</v>
      </c>
      <c r="AH24" s="50"/>
    </row>
    <row r="25" spans="1:34" s="17" customFormat="1" ht="27" customHeight="1" x14ac:dyDescent="0.25">
      <c r="A25" s="53"/>
      <c r="B25" s="19">
        <v>23</v>
      </c>
      <c r="C25" s="9" t="s">
        <v>50</v>
      </c>
      <c r="D25" s="24" t="s">
        <v>5</v>
      </c>
      <c r="E25" s="20" t="s">
        <v>6</v>
      </c>
      <c r="F25" s="56" t="s">
        <v>78</v>
      </c>
      <c r="G25" s="20" t="s">
        <v>79</v>
      </c>
      <c r="H25" s="31">
        <v>2000</v>
      </c>
      <c r="I25" s="29"/>
      <c r="J25" s="29">
        <v>400</v>
      </c>
      <c r="K25" s="29"/>
      <c r="L25" s="29">
        <v>30</v>
      </c>
      <c r="M25" s="29"/>
      <c r="N25" s="29"/>
      <c r="O25" s="29"/>
      <c r="P25" s="29">
        <v>30</v>
      </c>
      <c r="Q25" s="29"/>
      <c r="R25" s="30">
        <f t="shared" si="0"/>
        <v>2460</v>
      </c>
      <c r="S25" s="22">
        <v>5.32</v>
      </c>
      <c r="T25" s="22"/>
      <c r="U25" s="26"/>
      <c r="V25" s="27" t="s">
        <v>72</v>
      </c>
      <c r="W25" s="27">
        <v>4</v>
      </c>
      <c r="X25" s="27" t="s">
        <v>73</v>
      </c>
      <c r="Y25" s="27"/>
      <c r="Z25" s="27" t="s">
        <v>69</v>
      </c>
      <c r="AA25" s="27">
        <v>5.85</v>
      </c>
      <c r="AB25" s="27"/>
      <c r="AC25" s="27"/>
      <c r="AD25" s="27"/>
      <c r="AE25" s="26"/>
      <c r="AF25" s="22">
        <f t="shared" si="1"/>
        <v>5.05</v>
      </c>
      <c r="AG25" s="45">
        <f t="shared" si="2"/>
        <v>12423</v>
      </c>
      <c r="AH25" s="50"/>
    </row>
    <row r="26" spans="1:34" ht="36.75" customHeight="1" x14ac:dyDescent="0.25">
      <c r="A26" s="53"/>
      <c r="B26" s="19">
        <v>24</v>
      </c>
      <c r="C26" s="15" t="s">
        <v>32</v>
      </c>
      <c r="D26" s="21" t="s">
        <v>33</v>
      </c>
      <c r="E26" s="8" t="s">
        <v>6</v>
      </c>
      <c r="F26" s="56" t="s">
        <v>78</v>
      </c>
      <c r="G26" s="20" t="s">
        <v>81</v>
      </c>
      <c r="H26" s="29"/>
      <c r="I26" s="29"/>
      <c r="J26" s="29"/>
      <c r="K26" s="29"/>
      <c r="L26" s="29">
        <v>47</v>
      </c>
      <c r="M26" s="29"/>
      <c r="N26" s="29"/>
      <c r="O26" s="29"/>
      <c r="P26" s="29"/>
      <c r="Q26" s="29"/>
      <c r="R26" s="30">
        <f t="shared" si="0"/>
        <v>47</v>
      </c>
      <c r="S26" s="22">
        <v>9.98</v>
      </c>
      <c r="T26" s="22"/>
      <c r="U26" s="26"/>
      <c r="V26" s="27" t="s">
        <v>72</v>
      </c>
      <c r="W26" s="27">
        <v>8</v>
      </c>
      <c r="X26" s="27" t="s">
        <v>73</v>
      </c>
      <c r="Y26" s="27"/>
      <c r="Z26" s="27" t="s">
        <v>69</v>
      </c>
      <c r="AA26" s="27">
        <v>10.98</v>
      </c>
      <c r="AB26" s="27"/>
      <c r="AC26" s="27"/>
      <c r="AD26" s="27"/>
      <c r="AE26" s="26"/>
      <c r="AF26" s="22">
        <f t="shared" si="1"/>
        <v>9.65</v>
      </c>
      <c r="AG26" s="45">
        <f t="shared" si="2"/>
        <v>453.55</v>
      </c>
      <c r="AH26" s="50"/>
    </row>
    <row r="27" spans="1:34" ht="25.5" customHeight="1" x14ac:dyDescent="0.25">
      <c r="A27" s="53"/>
      <c r="B27" s="19">
        <v>25</v>
      </c>
      <c r="C27" s="15" t="s">
        <v>57</v>
      </c>
      <c r="D27" s="24" t="s">
        <v>33</v>
      </c>
      <c r="E27" s="8" t="s">
        <v>6</v>
      </c>
      <c r="F27" s="56" t="s">
        <v>78</v>
      </c>
      <c r="G27" s="20" t="s">
        <v>81</v>
      </c>
      <c r="H27" s="29"/>
      <c r="I27" s="29"/>
      <c r="J27" s="29"/>
      <c r="K27" s="29"/>
      <c r="L27" s="29">
        <v>20</v>
      </c>
      <c r="M27" s="29"/>
      <c r="N27" s="29"/>
      <c r="O27" s="29"/>
      <c r="P27" s="29"/>
      <c r="Q27" s="29"/>
      <c r="R27" s="30">
        <f t="shared" si="0"/>
        <v>20</v>
      </c>
      <c r="S27" s="22">
        <v>11.78</v>
      </c>
      <c r="T27" s="22"/>
      <c r="U27" s="26"/>
      <c r="V27" s="27" t="s">
        <v>72</v>
      </c>
      <c r="W27" s="27">
        <v>9</v>
      </c>
      <c r="X27" s="27" t="s">
        <v>73</v>
      </c>
      <c r="Y27" s="27"/>
      <c r="Z27" s="27" t="s">
        <v>69</v>
      </c>
      <c r="AA27" s="27">
        <v>12.96</v>
      </c>
      <c r="AB27" s="27"/>
      <c r="AC27" s="27"/>
      <c r="AD27" s="27"/>
      <c r="AE27" s="26"/>
      <c r="AF27" s="22">
        <f t="shared" si="1"/>
        <v>11.24</v>
      </c>
      <c r="AG27" s="45">
        <f t="shared" si="2"/>
        <v>224.8</v>
      </c>
      <c r="AH27" s="50"/>
    </row>
    <row r="28" spans="1:34" ht="30" customHeight="1" x14ac:dyDescent="0.25">
      <c r="A28" s="53"/>
      <c r="B28" s="19">
        <v>26</v>
      </c>
      <c r="C28" s="15" t="s">
        <v>26</v>
      </c>
      <c r="D28" s="21" t="s">
        <v>33</v>
      </c>
      <c r="E28" s="8" t="s">
        <v>6</v>
      </c>
      <c r="F28" s="56" t="s">
        <v>78</v>
      </c>
      <c r="G28" s="20" t="s">
        <v>81</v>
      </c>
      <c r="H28" s="29"/>
      <c r="I28" s="29"/>
      <c r="J28" s="29"/>
      <c r="K28" s="29"/>
      <c r="L28" s="29">
        <v>26</v>
      </c>
      <c r="M28" s="29"/>
      <c r="N28" s="29">
        <v>100</v>
      </c>
      <c r="O28" s="29"/>
      <c r="P28" s="29">
        <v>10</v>
      </c>
      <c r="Q28" s="29">
        <v>50</v>
      </c>
      <c r="R28" s="30">
        <f t="shared" si="0"/>
        <v>186</v>
      </c>
      <c r="S28" s="22">
        <v>15.55</v>
      </c>
      <c r="T28" s="22"/>
      <c r="U28" s="26"/>
      <c r="V28" s="27" t="s">
        <v>72</v>
      </c>
      <c r="W28" s="27">
        <v>10</v>
      </c>
      <c r="X28" s="27" t="s">
        <v>73</v>
      </c>
      <c r="Y28" s="27"/>
      <c r="Z28" s="27" t="s">
        <v>69</v>
      </c>
      <c r="AA28" s="27">
        <v>17.11</v>
      </c>
      <c r="AB28" s="27"/>
      <c r="AC28" s="27"/>
      <c r="AD28" s="27"/>
      <c r="AE28" s="26"/>
      <c r="AF28" s="22">
        <f t="shared" si="1"/>
        <v>14.22</v>
      </c>
      <c r="AG28" s="45">
        <f t="shared" si="2"/>
        <v>2644.92</v>
      </c>
      <c r="AH28" s="50"/>
    </row>
    <row r="29" spans="1:34" ht="27" customHeight="1" x14ac:dyDescent="0.25">
      <c r="A29" s="53"/>
      <c r="B29" s="19">
        <v>27</v>
      </c>
      <c r="C29" s="15" t="s">
        <v>28</v>
      </c>
      <c r="D29" s="24" t="s">
        <v>34</v>
      </c>
      <c r="E29" s="8" t="s">
        <v>6</v>
      </c>
      <c r="F29" s="56" t="s">
        <v>78</v>
      </c>
      <c r="G29" s="20" t="s">
        <v>79</v>
      </c>
      <c r="H29" s="29"/>
      <c r="I29" s="29"/>
      <c r="J29" s="29"/>
      <c r="K29" s="29"/>
      <c r="L29" s="29">
        <v>24</v>
      </c>
      <c r="M29" s="29"/>
      <c r="N29" s="29"/>
      <c r="O29" s="29">
        <v>3000</v>
      </c>
      <c r="P29" s="29">
        <v>20</v>
      </c>
      <c r="Q29" s="29"/>
      <c r="R29" s="30">
        <f t="shared" si="0"/>
        <v>3044</v>
      </c>
      <c r="S29" s="22">
        <v>4.59</v>
      </c>
      <c r="T29" s="22"/>
      <c r="U29" s="26"/>
      <c r="V29" s="27" t="s">
        <v>72</v>
      </c>
      <c r="W29" s="27">
        <v>4</v>
      </c>
      <c r="X29" s="27" t="s">
        <v>73</v>
      </c>
      <c r="Y29" s="27"/>
      <c r="Z29" s="27" t="s">
        <v>69</v>
      </c>
      <c r="AA29" s="27">
        <v>5.05</v>
      </c>
      <c r="AB29" s="27"/>
      <c r="AC29" s="27"/>
      <c r="AD29" s="27"/>
      <c r="AE29" s="26"/>
      <c r="AF29" s="22">
        <f t="shared" si="1"/>
        <v>4.54</v>
      </c>
      <c r="AG29" s="45">
        <f t="shared" si="2"/>
        <v>13819.76</v>
      </c>
      <c r="AH29" s="50"/>
    </row>
    <row r="30" spans="1:34" ht="27" customHeight="1" x14ac:dyDescent="0.25">
      <c r="A30" s="53"/>
      <c r="B30" s="19">
        <v>28</v>
      </c>
      <c r="C30" s="9" t="s">
        <v>29</v>
      </c>
      <c r="D30" s="24" t="s">
        <v>34</v>
      </c>
      <c r="E30" s="8" t="s">
        <v>6</v>
      </c>
      <c r="F30" s="56" t="s">
        <v>78</v>
      </c>
      <c r="G30" s="20" t="s">
        <v>79</v>
      </c>
      <c r="H30" s="29"/>
      <c r="I30" s="29"/>
      <c r="J30" s="29"/>
      <c r="K30" s="29"/>
      <c r="L30" s="29">
        <v>20</v>
      </c>
      <c r="M30" s="29"/>
      <c r="N30" s="29"/>
      <c r="O30" s="29">
        <v>3000</v>
      </c>
      <c r="P30" s="29">
        <v>30</v>
      </c>
      <c r="Q30" s="29"/>
      <c r="R30" s="30">
        <f t="shared" si="0"/>
        <v>3050</v>
      </c>
      <c r="S30" s="22">
        <v>2.65</v>
      </c>
      <c r="T30" s="22"/>
      <c r="U30" s="26"/>
      <c r="V30" s="27" t="s">
        <v>72</v>
      </c>
      <c r="W30" s="27">
        <v>2.5</v>
      </c>
      <c r="X30" s="27" t="s">
        <v>73</v>
      </c>
      <c r="Y30" s="27"/>
      <c r="Z30" s="27" t="s">
        <v>69</v>
      </c>
      <c r="AA30" s="27">
        <v>2.92</v>
      </c>
      <c r="AB30" s="27"/>
      <c r="AC30" s="27"/>
      <c r="AD30" s="27"/>
      <c r="AE30" s="26"/>
      <c r="AF30" s="22">
        <f t="shared" si="1"/>
        <v>2.69</v>
      </c>
      <c r="AG30" s="45">
        <f t="shared" si="2"/>
        <v>8204.5</v>
      </c>
      <c r="AH30" s="50"/>
    </row>
    <row r="31" spans="1:34" ht="30.75" customHeight="1" x14ac:dyDescent="0.25">
      <c r="A31" s="53"/>
      <c r="B31" s="19">
        <v>29</v>
      </c>
      <c r="C31" s="9" t="s">
        <v>35</v>
      </c>
      <c r="D31" s="24" t="s">
        <v>34</v>
      </c>
      <c r="E31" s="8" t="s">
        <v>6</v>
      </c>
      <c r="F31" s="56" t="s">
        <v>78</v>
      </c>
      <c r="G31" s="20" t="s">
        <v>79</v>
      </c>
      <c r="H31" s="29"/>
      <c r="I31" s="29"/>
      <c r="J31" s="29"/>
      <c r="K31" s="29"/>
      <c r="L31" s="29">
        <v>20</v>
      </c>
      <c r="M31" s="29"/>
      <c r="N31" s="29"/>
      <c r="O31" s="29">
        <v>4000</v>
      </c>
      <c r="P31" s="29"/>
      <c r="Q31" s="29"/>
      <c r="R31" s="30">
        <f t="shared" si="0"/>
        <v>4020</v>
      </c>
      <c r="S31" s="22">
        <v>2.0499999999999998</v>
      </c>
      <c r="T31" s="22"/>
      <c r="U31" s="26"/>
      <c r="V31" s="27" t="s">
        <v>72</v>
      </c>
      <c r="W31" s="27">
        <v>2</v>
      </c>
      <c r="X31" s="27" t="s">
        <v>73</v>
      </c>
      <c r="Y31" s="27"/>
      <c r="Z31" s="27" t="s">
        <v>69</v>
      </c>
      <c r="AA31" s="27">
        <v>2.2599999999999998</v>
      </c>
      <c r="AB31" s="27"/>
      <c r="AC31" s="27"/>
      <c r="AD31" s="27"/>
      <c r="AE31" s="26"/>
      <c r="AF31" s="22">
        <f t="shared" si="1"/>
        <v>2.1</v>
      </c>
      <c r="AG31" s="45">
        <f t="shared" si="2"/>
        <v>8442</v>
      </c>
      <c r="AH31" s="50"/>
    </row>
    <row r="32" spans="1:34" ht="27.75" customHeight="1" x14ac:dyDescent="0.25">
      <c r="A32" s="53"/>
      <c r="B32" s="19">
        <v>30</v>
      </c>
      <c r="C32" s="9" t="s">
        <v>36</v>
      </c>
      <c r="D32" s="24" t="s">
        <v>34</v>
      </c>
      <c r="E32" s="8" t="s">
        <v>6</v>
      </c>
      <c r="F32" s="56" t="s">
        <v>78</v>
      </c>
      <c r="G32" s="20" t="s">
        <v>79</v>
      </c>
      <c r="H32" s="29"/>
      <c r="I32" s="29"/>
      <c r="J32" s="29"/>
      <c r="K32" s="29"/>
      <c r="L32" s="29">
        <v>15</v>
      </c>
      <c r="M32" s="29"/>
      <c r="N32" s="29"/>
      <c r="O32" s="29">
        <v>4000</v>
      </c>
      <c r="P32" s="29"/>
      <c r="Q32" s="29"/>
      <c r="R32" s="30">
        <f t="shared" si="0"/>
        <v>4015</v>
      </c>
      <c r="S32" s="22">
        <v>3.47</v>
      </c>
      <c r="T32" s="22"/>
      <c r="U32" s="26"/>
      <c r="V32" s="27" t="s">
        <v>72</v>
      </c>
      <c r="W32" s="27">
        <v>3</v>
      </c>
      <c r="X32" s="27" t="s">
        <v>73</v>
      </c>
      <c r="Y32" s="27"/>
      <c r="Z32" s="27" t="s">
        <v>69</v>
      </c>
      <c r="AA32" s="27">
        <v>3.82</v>
      </c>
      <c r="AB32" s="27"/>
      <c r="AC32" s="27"/>
      <c r="AD32" s="27"/>
      <c r="AE32" s="26"/>
      <c r="AF32" s="22">
        <f t="shared" si="1"/>
        <v>3.43</v>
      </c>
      <c r="AG32" s="45">
        <f t="shared" si="2"/>
        <v>13771.45</v>
      </c>
      <c r="AH32" s="50"/>
    </row>
    <row r="33" spans="1:34" ht="25.5" customHeight="1" x14ac:dyDescent="0.25">
      <c r="A33" s="53"/>
      <c r="B33" s="19">
        <v>31</v>
      </c>
      <c r="C33" s="9" t="s">
        <v>37</v>
      </c>
      <c r="D33" s="24" t="s">
        <v>34</v>
      </c>
      <c r="E33" s="8" t="s">
        <v>6</v>
      </c>
      <c r="F33" s="56" t="s">
        <v>78</v>
      </c>
      <c r="G33" s="20" t="s">
        <v>79</v>
      </c>
      <c r="H33" s="29"/>
      <c r="I33" s="29"/>
      <c r="J33" s="29"/>
      <c r="K33" s="29"/>
      <c r="L33" s="29">
        <v>40</v>
      </c>
      <c r="M33" s="29"/>
      <c r="N33" s="29"/>
      <c r="O33" s="29">
        <v>150</v>
      </c>
      <c r="P33" s="29">
        <v>40</v>
      </c>
      <c r="Q33" s="29">
        <v>30</v>
      </c>
      <c r="R33" s="30">
        <f t="shared" si="0"/>
        <v>260</v>
      </c>
      <c r="S33" s="22">
        <v>8.14</v>
      </c>
      <c r="T33" s="22"/>
      <c r="U33" s="26"/>
      <c r="V33" s="27" t="s">
        <v>72</v>
      </c>
      <c r="W33" s="27">
        <v>7</v>
      </c>
      <c r="X33" s="27" t="s">
        <v>73</v>
      </c>
      <c r="Y33" s="27"/>
      <c r="Z33" s="27" t="s">
        <v>69</v>
      </c>
      <c r="AA33" s="27">
        <v>8.9499999999999993</v>
      </c>
      <c r="AB33" s="27"/>
      <c r="AC33" s="27"/>
      <c r="AD33" s="27"/>
      <c r="AE33" s="26"/>
      <c r="AF33" s="22">
        <f t="shared" si="1"/>
        <v>8.0299999999999994</v>
      </c>
      <c r="AG33" s="45">
        <f t="shared" si="2"/>
        <v>2087.7999999999997</v>
      </c>
      <c r="AH33" s="50"/>
    </row>
    <row r="34" spans="1:34" ht="29.25" customHeight="1" x14ac:dyDescent="0.25">
      <c r="A34" s="53"/>
      <c r="B34" s="19">
        <v>32</v>
      </c>
      <c r="C34" s="9" t="s">
        <v>38</v>
      </c>
      <c r="D34" s="24" t="s">
        <v>34</v>
      </c>
      <c r="E34" s="8" t="s">
        <v>6</v>
      </c>
      <c r="F34" s="56" t="s">
        <v>78</v>
      </c>
      <c r="G34" s="20" t="s">
        <v>79</v>
      </c>
      <c r="H34" s="29"/>
      <c r="I34" s="29"/>
      <c r="J34" s="29"/>
      <c r="K34" s="29"/>
      <c r="L34" s="29"/>
      <c r="M34" s="29"/>
      <c r="N34" s="29"/>
      <c r="O34" s="29">
        <v>50</v>
      </c>
      <c r="P34" s="29">
        <v>10</v>
      </c>
      <c r="Q34" s="29"/>
      <c r="R34" s="30">
        <f t="shared" si="0"/>
        <v>60</v>
      </c>
      <c r="S34" s="22">
        <v>3.98</v>
      </c>
      <c r="T34" s="22"/>
      <c r="U34" s="26"/>
      <c r="V34" s="27" t="s">
        <v>72</v>
      </c>
      <c r="W34" s="27">
        <v>3.5</v>
      </c>
      <c r="X34" s="27" t="s">
        <v>73</v>
      </c>
      <c r="Y34" s="27"/>
      <c r="Z34" s="27" t="s">
        <v>69</v>
      </c>
      <c r="AA34" s="27">
        <v>4.38</v>
      </c>
      <c r="AB34" s="27"/>
      <c r="AC34" s="27"/>
      <c r="AD34" s="27"/>
      <c r="AE34" s="26"/>
      <c r="AF34" s="22">
        <f t="shared" si="1"/>
        <v>3.95</v>
      </c>
      <c r="AG34" s="45">
        <f t="shared" si="2"/>
        <v>237</v>
      </c>
      <c r="AH34" s="50"/>
    </row>
    <row r="35" spans="1:34" ht="33" customHeight="1" x14ac:dyDescent="0.25">
      <c r="A35" s="53"/>
      <c r="B35" s="19">
        <v>33</v>
      </c>
      <c r="C35" s="9" t="s">
        <v>39</v>
      </c>
      <c r="D35" s="24" t="s">
        <v>40</v>
      </c>
      <c r="E35" s="8" t="s">
        <v>6</v>
      </c>
      <c r="F35" s="56" t="s">
        <v>78</v>
      </c>
      <c r="G35" s="20" t="s">
        <v>80</v>
      </c>
      <c r="H35" s="29"/>
      <c r="I35" s="29"/>
      <c r="J35" s="29"/>
      <c r="K35" s="29"/>
      <c r="L35" s="29">
        <v>38</v>
      </c>
      <c r="M35" s="29"/>
      <c r="N35" s="29">
        <v>150</v>
      </c>
      <c r="O35" s="29">
        <v>80</v>
      </c>
      <c r="P35" s="29">
        <v>50</v>
      </c>
      <c r="Q35" s="29">
        <v>200</v>
      </c>
      <c r="R35" s="30">
        <f t="shared" si="0"/>
        <v>518</v>
      </c>
      <c r="S35" s="22">
        <v>18.47</v>
      </c>
      <c r="T35" s="22"/>
      <c r="U35" s="26"/>
      <c r="V35" s="27" t="s">
        <v>72</v>
      </c>
      <c r="W35" s="27">
        <v>16</v>
      </c>
      <c r="X35" s="27"/>
      <c r="Y35" s="27"/>
      <c r="Z35" s="27" t="s">
        <v>69</v>
      </c>
      <c r="AA35" s="27">
        <v>20.32</v>
      </c>
      <c r="AB35" s="27"/>
      <c r="AC35" s="27"/>
      <c r="AD35" s="27"/>
      <c r="AE35" s="26"/>
      <c r="AF35" s="22">
        <f t="shared" si="1"/>
        <v>18.260000000000002</v>
      </c>
      <c r="AG35" s="45">
        <f t="shared" si="2"/>
        <v>9458.68</v>
      </c>
      <c r="AH35" s="50"/>
    </row>
    <row r="36" spans="1:34" ht="30" x14ac:dyDescent="0.25">
      <c r="A36" s="54"/>
      <c r="B36" s="19">
        <v>34</v>
      </c>
      <c r="C36" s="9" t="s">
        <v>55</v>
      </c>
      <c r="D36" s="24" t="s">
        <v>34</v>
      </c>
      <c r="E36" s="20" t="s">
        <v>6</v>
      </c>
      <c r="F36" s="56" t="s">
        <v>78</v>
      </c>
      <c r="G36" s="20" t="s">
        <v>79</v>
      </c>
      <c r="H36" s="29"/>
      <c r="I36" s="29"/>
      <c r="J36" s="29"/>
      <c r="K36" s="29"/>
      <c r="L36" s="29">
        <v>12</v>
      </c>
      <c r="M36" s="29"/>
      <c r="N36" s="29">
        <v>12</v>
      </c>
      <c r="O36" s="29"/>
      <c r="P36" s="29">
        <v>6</v>
      </c>
      <c r="Q36" s="29">
        <v>10</v>
      </c>
      <c r="R36" s="30">
        <f t="shared" si="0"/>
        <v>40</v>
      </c>
      <c r="S36" s="22">
        <v>16.97</v>
      </c>
      <c r="T36" s="22"/>
      <c r="U36" s="26"/>
      <c r="V36" s="27" t="s">
        <v>72</v>
      </c>
      <c r="W36" s="27">
        <v>15</v>
      </c>
      <c r="X36" s="27" t="s">
        <v>73</v>
      </c>
      <c r="Y36" s="27">
        <v>18</v>
      </c>
      <c r="Z36" s="27" t="s">
        <v>69</v>
      </c>
      <c r="AA36" s="27">
        <v>18.670000000000002</v>
      </c>
      <c r="AB36" s="27"/>
      <c r="AC36" s="27"/>
      <c r="AD36" s="27"/>
      <c r="AE36" s="26"/>
      <c r="AF36" s="22">
        <f t="shared" si="1"/>
        <v>17.16</v>
      </c>
      <c r="AG36" s="45">
        <f t="shared" si="2"/>
        <v>686.4</v>
      </c>
      <c r="AH36" s="50"/>
    </row>
    <row r="37" spans="1:34" ht="35.25" customHeight="1" x14ac:dyDescent="0.25">
      <c r="A37" s="55">
        <v>2</v>
      </c>
      <c r="B37" s="36">
        <v>35</v>
      </c>
      <c r="C37" s="37" t="s">
        <v>62</v>
      </c>
      <c r="D37" s="38" t="s">
        <v>34</v>
      </c>
      <c r="E37" s="39" t="s">
        <v>6</v>
      </c>
      <c r="F37" s="57" t="s">
        <v>78</v>
      </c>
      <c r="G37" s="39" t="s">
        <v>82</v>
      </c>
      <c r="H37" s="40"/>
      <c r="I37" s="40"/>
      <c r="J37" s="40"/>
      <c r="K37" s="40"/>
      <c r="L37" s="40"/>
      <c r="M37" s="40"/>
      <c r="N37" s="40">
        <v>180</v>
      </c>
      <c r="O37" s="40"/>
      <c r="P37" s="40"/>
      <c r="Q37" s="41"/>
      <c r="R37" s="42">
        <f t="shared" si="0"/>
        <v>180</v>
      </c>
      <c r="S37" s="43"/>
      <c r="T37" s="43" t="s">
        <v>66</v>
      </c>
      <c r="U37" s="43">
        <v>25</v>
      </c>
      <c r="V37" s="44" t="s">
        <v>67</v>
      </c>
      <c r="W37" s="44">
        <v>8.44</v>
      </c>
      <c r="X37" s="44" t="s">
        <v>68</v>
      </c>
      <c r="Y37" s="44">
        <v>20</v>
      </c>
      <c r="Z37" s="44" t="s">
        <v>69</v>
      </c>
      <c r="AA37" s="44"/>
      <c r="AB37" s="44" t="s">
        <v>70</v>
      </c>
      <c r="AC37" s="44"/>
      <c r="AD37" s="44" t="s">
        <v>71</v>
      </c>
      <c r="AE37" s="43">
        <v>10</v>
      </c>
      <c r="AF37" s="43">
        <f t="shared" si="1"/>
        <v>15.86</v>
      </c>
      <c r="AG37" s="47">
        <f t="shared" si="2"/>
        <v>2854.7999999999997</v>
      </c>
      <c r="AH37" s="48">
        <f>SUM(AG37:AG40)</f>
        <v>10950</v>
      </c>
    </row>
    <row r="38" spans="1:34" ht="33" customHeight="1" x14ac:dyDescent="0.25">
      <c r="A38" s="55"/>
      <c r="B38" s="36">
        <v>36</v>
      </c>
      <c r="C38" s="37" t="s">
        <v>63</v>
      </c>
      <c r="D38" s="38" t="s">
        <v>34</v>
      </c>
      <c r="E38" s="39" t="s">
        <v>6</v>
      </c>
      <c r="F38" s="57" t="s">
        <v>78</v>
      </c>
      <c r="G38" s="39" t="s">
        <v>82</v>
      </c>
      <c r="H38" s="40"/>
      <c r="I38" s="40"/>
      <c r="J38" s="40"/>
      <c r="K38" s="40"/>
      <c r="L38" s="40"/>
      <c r="M38" s="40"/>
      <c r="N38" s="40">
        <v>50</v>
      </c>
      <c r="O38" s="40"/>
      <c r="P38" s="40"/>
      <c r="Q38" s="41"/>
      <c r="R38" s="42">
        <f t="shared" si="0"/>
        <v>50</v>
      </c>
      <c r="S38" s="43"/>
      <c r="T38" s="43" t="s">
        <v>66</v>
      </c>
      <c r="U38" s="43">
        <v>22</v>
      </c>
      <c r="V38" s="44" t="s">
        <v>67</v>
      </c>
      <c r="W38" s="43">
        <v>8.44</v>
      </c>
      <c r="X38" s="44" t="s">
        <v>68</v>
      </c>
      <c r="Y38" s="43">
        <v>20</v>
      </c>
      <c r="Z38" s="44" t="s">
        <v>69</v>
      </c>
      <c r="AA38" s="43"/>
      <c r="AB38" s="44" t="s">
        <v>70</v>
      </c>
      <c r="AC38" s="44">
        <v>19</v>
      </c>
      <c r="AD38" s="44" t="s">
        <v>71</v>
      </c>
      <c r="AE38" s="43">
        <v>18</v>
      </c>
      <c r="AF38" s="43">
        <f t="shared" si="1"/>
        <v>17.48</v>
      </c>
      <c r="AG38" s="47">
        <f t="shared" si="2"/>
        <v>874</v>
      </c>
      <c r="AH38" s="48"/>
    </row>
    <row r="39" spans="1:34" ht="36" customHeight="1" x14ac:dyDescent="0.25">
      <c r="A39" s="55"/>
      <c r="B39" s="36">
        <v>37</v>
      </c>
      <c r="C39" s="37" t="s">
        <v>64</v>
      </c>
      <c r="D39" s="38" t="s">
        <v>34</v>
      </c>
      <c r="E39" s="39" t="s">
        <v>6</v>
      </c>
      <c r="F39" s="57" t="s">
        <v>78</v>
      </c>
      <c r="G39" s="39" t="s">
        <v>82</v>
      </c>
      <c r="H39" s="40"/>
      <c r="I39" s="40"/>
      <c r="J39" s="40"/>
      <c r="K39" s="40"/>
      <c r="L39" s="40"/>
      <c r="M39" s="40"/>
      <c r="N39" s="40">
        <v>300</v>
      </c>
      <c r="O39" s="40"/>
      <c r="P39" s="40"/>
      <c r="Q39" s="41"/>
      <c r="R39" s="42">
        <f t="shared" si="0"/>
        <v>300</v>
      </c>
      <c r="S39" s="43"/>
      <c r="T39" s="43" t="s">
        <v>66</v>
      </c>
      <c r="U39" s="43">
        <v>20</v>
      </c>
      <c r="V39" s="44" t="s">
        <v>67</v>
      </c>
      <c r="W39" s="43">
        <v>8.44</v>
      </c>
      <c r="X39" s="44" t="s">
        <v>68</v>
      </c>
      <c r="Y39" s="43">
        <v>15</v>
      </c>
      <c r="Z39" s="44" t="s">
        <v>69</v>
      </c>
      <c r="AA39" s="43"/>
      <c r="AB39" s="44" t="s">
        <v>70</v>
      </c>
      <c r="AC39" s="44">
        <v>16</v>
      </c>
      <c r="AD39" s="44" t="s">
        <v>71</v>
      </c>
      <c r="AE39" s="43">
        <v>12</v>
      </c>
      <c r="AF39" s="43">
        <f t="shared" si="1"/>
        <v>14.28</v>
      </c>
      <c r="AG39" s="47">
        <f t="shared" si="2"/>
        <v>4284</v>
      </c>
      <c r="AH39" s="48"/>
    </row>
    <row r="40" spans="1:34" ht="41.25" customHeight="1" x14ac:dyDescent="0.25">
      <c r="A40" s="55"/>
      <c r="B40" s="36">
        <v>38</v>
      </c>
      <c r="C40" s="37" t="s">
        <v>65</v>
      </c>
      <c r="D40" s="38" t="s">
        <v>27</v>
      </c>
      <c r="E40" s="39" t="s">
        <v>6</v>
      </c>
      <c r="F40" s="57" t="s">
        <v>78</v>
      </c>
      <c r="G40" s="39" t="s">
        <v>82</v>
      </c>
      <c r="H40" s="40"/>
      <c r="I40" s="40"/>
      <c r="J40" s="40"/>
      <c r="K40" s="40"/>
      <c r="L40" s="40"/>
      <c r="M40" s="40"/>
      <c r="N40" s="40">
        <v>280</v>
      </c>
      <c r="O40" s="40"/>
      <c r="P40" s="40"/>
      <c r="Q40" s="41"/>
      <c r="R40" s="42">
        <f t="shared" si="0"/>
        <v>280</v>
      </c>
      <c r="S40" s="43"/>
      <c r="T40" s="43" t="s">
        <v>66</v>
      </c>
      <c r="U40" s="43">
        <v>8</v>
      </c>
      <c r="V40" s="44" t="s">
        <v>67</v>
      </c>
      <c r="W40" s="44">
        <v>10</v>
      </c>
      <c r="X40" s="44" t="s">
        <v>68</v>
      </c>
      <c r="Y40" s="44">
        <v>15</v>
      </c>
      <c r="Z40" s="44" t="s">
        <v>69</v>
      </c>
      <c r="AA40" s="44"/>
      <c r="AB40" s="44" t="s">
        <v>70</v>
      </c>
      <c r="AC40" s="44">
        <v>8.9600000000000009</v>
      </c>
      <c r="AD40" s="44"/>
      <c r="AE40" s="43"/>
      <c r="AF40" s="43">
        <f t="shared" si="1"/>
        <v>10.49</v>
      </c>
      <c r="AG40" s="46">
        <f t="shared" si="2"/>
        <v>2937.2000000000003</v>
      </c>
      <c r="AH40" s="48"/>
    </row>
    <row r="41" spans="1:34" x14ac:dyDescent="0.25">
      <c r="AG41" s="34" t="s">
        <v>75</v>
      </c>
      <c r="AH41" s="35">
        <f>AH37+AH3</f>
        <v>136695.34</v>
      </c>
    </row>
  </sheetData>
  <mergeCells count="5">
    <mergeCell ref="AH37:AH40"/>
    <mergeCell ref="AH3:AH36"/>
    <mergeCell ref="A1:AH1"/>
    <mergeCell ref="A3:A36"/>
    <mergeCell ref="A37:A40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Processo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2020-02-04T17:57:08Z</dcterms:modified>
</cp:coreProperties>
</file>